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<sst xmlns="http://schemas.openxmlformats.org/spreadsheetml/2006/main" count="726" uniqueCount="335">
  <si>
    <t>Код строки</t>
  </si>
  <si>
    <t>Код бюджетной классификации</t>
  </si>
  <si>
    <t>Исполнено</t>
  </si>
  <si>
    <t>Неисполненные назначения</t>
  </si>
  <si>
    <t>% испол-я</t>
  </si>
  <si>
    <t>1. Доходы бюджета - всего</t>
  </si>
  <si>
    <t>010</t>
  </si>
  <si>
    <t>\1010201001\182\0000\110 \</t>
  </si>
  <si>
    <t>\1010201001\182\1000\110 \</t>
  </si>
  <si>
    <t>\1010201001\182\2100\110 \</t>
  </si>
  <si>
    <t>\1010201001\182\3000\110 \</t>
  </si>
  <si>
    <t>\1010201001\182\4000\110 \</t>
  </si>
  <si>
    <t>\1010202001\182\1000\110 \</t>
  </si>
  <si>
    <t>\1010202001\182\2100\110 \</t>
  </si>
  <si>
    <t>\1010202001\182\3000\110 \</t>
  </si>
  <si>
    <t>\1010203001\182\1000\110 \</t>
  </si>
  <si>
    <t>\1010203001\182\2100\110 \</t>
  </si>
  <si>
    <t>\1010203001\182\3000\110 \</t>
  </si>
  <si>
    <t>\1050301001\182\0000\110 \</t>
  </si>
  <si>
    <t>\1050301001\182\1000\110 \</t>
  </si>
  <si>
    <t>\1050301001\182\2100\110 \</t>
  </si>
  <si>
    <t>\1050301001\182\3000\110 \</t>
  </si>
  <si>
    <t>\1050301001\182\4000\110 \</t>
  </si>
  <si>
    <t>\1050302001\182\1000\110 \</t>
  </si>
  <si>
    <t>\1050302001\182\2100\110 \</t>
  </si>
  <si>
    <t>\1060103010\182\0000\110 \</t>
  </si>
  <si>
    <t>\1060103010\182\1000\110 \</t>
  </si>
  <si>
    <t>\1060103010\182\2100\110 \</t>
  </si>
  <si>
    <t>\1060103010\182\4000\110 \</t>
  </si>
  <si>
    <t>\1060603310\182\0000\110 \</t>
  </si>
  <si>
    <t>\1060603310\182\1000\110 \</t>
  </si>
  <si>
    <t>\1060603310\182\2100\110 \</t>
  </si>
  <si>
    <t>\1060603310\182\3000\110 \</t>
  </si>
  <si>
    <t>\1060603310\182\4000\110 \</t>
  </si>
  <si>
    <t>\1060604310\182\0000\110 \</t>
  </si>
  <si>
    <t>\1060604310\182\1000\110 \</t>
  </si>
  <si>
    <t>\1060604310\182\2100\110 \</t>
  </si>
  <si>
    <t>\1060604310\182\3000\110 \</t>
  </si>
  <si>
    <t>\1060604310\182\4000\110 \</t>
  </si>
  <si>
    <t>\1080402001\791\0000\110 \</t>
  </si>
  <si>
    <t>\1080402001\791\1000\110 \</t>
  </si>
  <si>
    <t>\1080402001\791\4000\110 \</t>
  </si>
  <si>
    <t>\1090405310\182\1000\110 \</t>
  </si>
  <si>
    <t>\1090405310\182\2100\110 \</t>
  </si>
  <si>
    <t>\1110503510\863\0000\120 \</t>
  </si>
  <si>
    <t>\1130199510\791\0000\130 \</t>
  </si>
  <si>
    <t>\1170105010\791\0000\180 \</t>
  </si>
  <si>
    <t>\2020299910\791\7101\151 \</t>
  </si>
  <si>
    <t>\2020299910\791\7129\151 \</t>
  </si>
  <si>
    <t>\2020499910\791\7503\151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</si>
  <si>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</si>
  <si>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</si>
  <si>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Ед.Изм.: руб.коп</t>
  </si>
  <si>
    <t>Глава Администрации:</t>
  </si>
  <si>
    <t>Исполнитель:</t>
  </si>
  <si>
    <t>Уточненные бюджетные назначения (2016)</t>
  </si>
  <si>
    <t xml:space="preserve"> Месячный отчет</t>
  </si>
  <si>
    <t xml:space="preserve"> об исполнении бюджета</t>
  </si>
  <si>
    <t/>
  </si>
  <si>
    <t>\ \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</si>
  <si>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</si>
  <si>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</si>
  <si>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</si>
  <si>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</si>
  <si>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</si>
  <si>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</si>
  <si>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</si>
  <si>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</si>
  <si>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</si>
  <si>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</si>
  <si>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</si>
  <si>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</si>
  <si>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</si>
  <si>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</si>
  <si>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</si>
  <si>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</si>
  <si>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</si>
  <si>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</si>
  <si>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Расходы</t>
  </si>
  <si>
    <t>02</t>
  </si>
  <si>
    <t>\\\\\ \</t>
  </si>
  <si>
    <t>Дорожное хозяйство (дорожные фонды)</t>
  </si>
  <si>
    <t xml:space="preserve"> \0409\\\\\\\\\\\\ 011-1112\ </t>
  </si>
  <si>
    <t>Муниципальные программы сельских поселений муниципального района Абзелиловский район Республики Башкортостан на 2014-2017 годы</t>
  </si>
  <si>
    <t xml:space="preserve"> \0409\791\20\\\\\\\\\\ 011-1112\ </t>
  </si>
  <si>
    <t xml:space="preserve"> \0409\791\20\0\\\\\\\\\ 011-1112\ </t>
  </si>
  <si>
    <t xml:space="preserve"> \0409\791\20\0\00\74040\244\225.1\РП.67.12.1\\РП-В-6800\\ 011-1112\ </t>
  </si>
  <si>
    <t xml:space="preserve"> \0409\791\20\0\00\74040\244\225.2\РП.67.12.1\\РП-В-6800\\ 011-1112\ </t>
  </si>
  <si>
    <t>Благоустройство</t>
  </si>
  <si>
    <t xml:space="preserve"> \0503\\\\\\\\\\\\ 011-1112\ </t>
  </si>
  <si>
    <t xml:space="preserve"> \0503\791\20\\\\\\\\\\ 011-1112\ </t>
  </si>
  <si>
    <t xml:space="preserve"> \0503\791\20\0\\\\\\\\\ 011-1112\ </t>
  </si>
  <si>
    <t xml:space="preserve"> \0503\791\20\0\00\74040\244\223.6\РП.67.12.1\\РП-А-2800\\ 011-1112\ </t>
  </si>
  <si>
    <t xml:space="preserve"> \0503\791\20\0\00\74040\244\225.1\РП.67.12.1\\РП-А-2800\\ 011-1112\ </t>
  </si>
  <si>
    <t xml:space="preserve"> \0503\791\20\0\00\74040\244\225.2\РП.67.12.1\\РП-А-2800\\ 011-1112\ </t>
  </si>
  <si>
    <t xml:space="preserve"> \0503\791\20\0\00\74040\244\226.10\РП.67.12.1\\РП-А-2800\\ 011-1112\ </t>
  </si>
  <si>
    <t xml:space="preserve"> \0503\791\20\0\00\74040\244\310.2\РП.67.12.1\\РП-А-2800\\ 011-1112\ </t>
  </si>
  <si>
    <t xml:space="preserve"> \0503\791\20\0\00\74040\244\340.3\РП.67.12.1\\РП-А-2800\\ 011-1112\ </t>
  </si>
  <si>
    <t>Коммунальное хозяйство</t>
  </si>
  <si>
    <t xml:space="preserve"> \0502\\\\\\\\\\\\ 011-2112\ </t>
  </si>
  <si>
    <t xml:space="preserve"> \0502\791\20\\\\\\\\\\ 011-2112\ </t>
  </si>
  <si>
    <t xml:space="preserve"> \0502\791\20\0\\\\\\\\\ 011-2112\ </t>
  </si>
  <si>
    <t xml:space="preserve"> \0502\791\20\0\00\72390\244\225.2\ФЗ.131.03.125\\РП-А-1100\\ 011-2112\ </t>
  </si>
  <si>
    <t xml:space="preserve"> \0503\\\\\\\\\\\\ 011-2112\ </t>
  </si>
  <si>
    <t xml:space="preserve"> \0503\791\20\\\\\\\\\\ 011-2112\ </t>
  </si>
  <si>
    <t xml:space="preserve"> \0503\791\20\0\\\\\\\\\ 011-2112\ </t>
  </si>
  <si>
    <t xml:space="preserve"> \0503\791\20\0\00\72390\244\225.2\ФЗ.131.03.109\\РП-А-2800\\ 011-2112\ </t>
  </si>
  <si>
    <t xml:space="preserve"> \0503\791\20\0\00\72390\244\226.10\ФЗ.131.03.109\\РП-А-2800\\ 011-2112\ </t>
  </si>
  <si>
    <t xml:space="preserve"> \0503\791\20\0\00\72390\244\226.4\ФЗ.131.03.109\\РП-А-1100\\ 011-2112\ </t>
  </si>
  <si>
    <t xml:space="preserve"> \0503\791\20\0\00\72390\244\226.4\ФЗ.131.03.109\\РП-А-2800\\ 011-2112\ </t>
  </si>
  <si>
    <t xml:space="preserve"> \0503\791\20\0\00\72390\244\310.2\ФЗ.131.03.109\\РП-А-2800\\ 011-2112\ </t>
  </si>
  <si>
    <t>Культура</t>
  </si>
  <si>
    <t xml:space="preserve"> \0801\\\\\\\\\\\\ 011-2112\ </t>
  </si>
  <si>
    <t xml:space="preserve"> \0801\791\20\\\\\\\\\\ 011-2112\ </t>
  </si>
  <si>
    <t xml:space="preserve"> \0801\791\20\0\\\\\\\\\ 011-2112\ </t>
  </si>
  <si>
    <t xml:space="preserve"> \0801\791\20\0\00\72390\244\225.2\ФЗ.131.03.116\\РП-А-2000\\ 011-2112\ </t>
  </si>
  <si>
    <t>Мобилизационная и вневойсковая подготовка</t>
  </si>
  <si>
    <t xml:space="preserve"> \0203\\\\\\\\\\\\ 012-1112\ </t>
  </si>
  <si>
    <t xml:space="preserve"> \0203\791\99\0\00\51180\242\340.3\ФЗ.53.98.1\\РП-В-5700\\ 012-1112\ </t>
  </si>
  <si>
    <t>Резервные фонды</t>
  </si>
  <si>
    <t xml:space="preserve"> \0111\\\\\\\\\\\\ 013-1111\ 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</si>
  <si>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</si>
  <si>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</si>
  <si>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 \0102\\\\\\\\\\\\ 013-1112\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</si>
  <si>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</si>
  <si>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\0104\\\\\\\\\\\\ 013-1112\ </t>
  </si>
  <si>
    <t>Обеспечение пожарной безопасности</t>
  </si>
  <si>
    <t xml:space="preserve"> \0310\\\\\\\\\\\\ 013-1112\ </t>
  </si>
  <si>
    <t xml:space="preserve"> \0310\791\20\\\\\\\\\\ 013-1112\ </t>
  </si>
  <si>
    <t xml:space="preserve"> \0310\791\20\0\\\\\\\\\ 013-1112\ </t>
  </si>
  <si>
    <t xml:space="preserve"> \0310\791\20\0\00\24300\244\222\ФЗ.131.03.119\\РП-А-1700\\ 013-1112\ </t>
  </si>
  <si>
    <t xml:space="preserve"> \0310\791\20\0\00\24300\244\225.2\ФЗ.131.03.119\\РП-А-1700\\ 013-1112\ </t>
  </si>
  <si>
    <t xml:space="preserve"> \0310\791\20\0\00\24300\244\310.2\ФЗ.131.03.119\\РП-А-1700\\ 013-1112\ </t>
  </si>
  <si>
    <t xml:space="preserve"> \0310\791\20\0\00\24300\244\340.3\ФЗ.131.03.119\\РП-А-1700\\ 013-1112\ </t>
  </si>
  <si>
    <t xml:space="preserve"> \0409\\\\\\\\\\\\ 013-1112\ </t>
  </si>
  <si>
    <t xml:space="preserve"> \0409\791\20\\\\\\\\\\ 013-1112\ </t>
  </si>
  <si>
    <t xml:space="preserve"> \0409\791\20\0\\\\\\\\\ 013-1112\ </t>
  </si>
  <si>
    <t>Другие вопросы в области национальной экономики</t>
  </si>
  <si>
    <t xml:space="preserve"> \0412\\\\\\\\\\\\ 013-1112\ </t>
  </si>
  <si>
    <t xml:space="preserve"> \0412\791\99\\\\\\\\\\ 013-1112\ </t>
  </si>
  <si>
    <t xml:space="preserve"> \0412\791\99\0\\\\\\\\\ 013-1112\ </t>
  </si>
  <si>
    <t>Жилищное хозяйство</t>
  </si>
  <si>
    <t xml:space="preserve"> \0501\\\\\\\\\\\\ 013-1112\ </t>
  </si>
  <si>
    <t xml:space="preserve"> \0501\791\20\\\\\\\\\\ 013-1112\ </t>
  </si>
  <si>
    <t xml:space="preserve"> \0501\791\20\0\\\\\\\\\ 013-1112\ </t>
  </si>
  <si>
    <t xml:space="preserve"> \0501\791\20\0\00\03530\244\225.2\ФЗ.131.03.123\\РП-А-1300\\ 013-1112\ </t>
  </si>
  <si>
    <t xml:space="preserve"> \0501\791\20\0\00\03530\244\340.3\ФЗ.131.03.123\\РП-А-1300\\ 013-1112\ </t>
  </si>
  <si>
    <t xml:space="preserve"> \0502\\\\\\\\\\\\ 013-1112\ </t>
  </si>
  <si>
    <t xml:space="preserve"> \0502\791\20\\\\\\\\\\ 013-1112\ </t>
  </si>
  <si>
    <t xml:space="preserve"> \0502\791\20\0\\\\\\\\\ 013-1112\ </t>
  </si>
  <si>
    <t xml:space="preserve"> \0503\\\\\\\\\\\\ 013-1112\ </t>
  </si>
  <si>
    <t xml:space="preserve"> \0503\791\20\\\\\\\\\\ 013-1112\ </t>
  </si>
  <si>
    <t xml:space="preserve"> \0503\791\20\0\\\\\\\\\ 013-1112\ </t>
  </si>
  <si>
    <t xml:space="preserve"> \0801\\\\\\\\\\\\ 013-1112\ </t>
  </si>
  <si>
    <t xml:space="preserve"> \0801\791\99\\\\\\\\\\ 013-1112\ </t>
  </si>
  <si>
    <t xml:space="preserve"> \0801\791\99\0\\\\\\\\\ 013-1112\ </t>
  </si>
  <si>
    <t xml:space="preserve"> \0801\791\99\0\00\45870\244\290.8\ФЗ.131.03.116\\РП-А-2000\\ 013-1112\ </t>
  </si>
  <si>
    <t>Прочие межбюджетные трансферты общего характера</t>
  </si>
  <si>
    <t xml:space="preserve"> \1403\\\\\\\\\\\\ 013-1112\ </t>
  </si>
  <si>
    <t xml:space="preserve"> \1403\791\99\\\\\\\\\\ 013-1112\ </t>
  </si>
  <si>
    <t xml:space="preserve"> \1403\791\99\0\\\\\\\\\ 013-1112\ </t>
  </si>
  <si>
    <t xml:space="preserve"> \1403\791\99\0\00\74000\540\251.1\ФЗ.131.03.62\\РП-Б-0100\\ 013-1112\ </t>
  </si>
  <si>
    <t xml:space="preserve"> \0502\\\\\\\\\\\\ 013-2112\ </t>
  </si>
  <si>
    <t xml:space="preserve"> \0502\791\20\\\\\\\\\\ 013-2112\ </t>
  </si>
  <si>
    <t xml:space="preserve"> \0502\791\20\0\\\\\\\\\ 013-2112\ </t>
  </si>
  <si>
    <t xml:space="preserve"> \0502\791\20\0\00\72390\244\225.2\ФЗ.131.03.125\\РП-А-1100\\ 013-2112\ </t>
  </si>
  <si>
    <t xml:space="preserve"> \0503\\\\\\\\\\\\ 013-2112\ </t>
  </si>
  <si>
    <t xml:space="preserve"> \0503\791\20\\\\\\\\\\ 013-2112\ </t>
  </si>
  <si>
    <t xml:space="preserve"> \0503\791\20\0\\\\\\\\\ 013-2112\ </t>
  </si>
  <si>
    <t xml:space="preserve"> \0503\791\20\0\00\72390\244\225.2\ФЗ.131.03.109\\РП-А-2800\\ 013-2112\ </t>
  </si>
  <si>
    <t xml:space="preserve"> \0503\791\20\0\00\72390\244\226.10\ФЗ.131.03.109\\РП-А-2800\\ 013-2112\ </t>
  </si>
  <si>
    <t xml:space="preserve"> \0503\791\20\0\00\72390\244\226.4\ФЗ.131.03.109\\РП-А-1100\\ 013-2112\ </t>
  </si>
  <si>
    <t xml:space="preserve"> \0503\791\20\0\00\72390\244\226.4\ФЗ.131.03.109\\РП-А-2800\\ 013-2112\ </t>
  </si>
  <si>
    <t xml:space="preserve"> \0503\791\20\0\00\72390\244\310.2\ФЗ.131.03.109\\РП-А-2800\\ 013-2112\ </t>
  </si>
  <si>
    <t xml:space="preserve"> \0801\\\\\\\\\\\\ 013-2112\ </t>
  </si>
  <si>
    <t xml:space="preserve"> \0801\791\20\\\\\\\\\\ 013-2112\ </t>
  </si>
  <si>
    <t xml:space="preserve"> \0801\791\20\0\\\\\\\\\ 013-2112\ </t>
  </si>
  <si>
    <t xml:space="preserve"> \0801\791\20\0\00\\\\\\\\ 013-2112\ </t>
  </si>
  <si>
    <t>ПРОФИЦИТ БЮДЖЕТА (со знаком "плюс"), ДЕФИЦИТ БЮДЖЕТА (со знаком "минус")</t>
  </si>
  <si>
    <t>04</t>
  </si>
  <si>
    <t>ИСТОЧНИКИ ФИНАНСИРОВАНИЯ</t>
  </si>
  <si>
    <t>03</t>
  </si>
  <si>
    <t>\0105020110\791\0000\001 01\</t>
  </si>
  <si>
    <t>\0105020110\791\0000\002 01\</t>
  </si>
  <si>
    <t>Прочие остатки денежных средств бюджетов сельских поселений на нач.года</t>
  </si>
  <si>
    <t>Прочие остатки денежных средств бюджетов сельских поселений на конец месяца</t>
  </si>
  <si>
    <t>Текущий ремонт (ремонт)</t>
  </si>
  <si>
    <t>Транспортные услуги</t>
  </si>
  <si>
    <t>Оплата услуг потребления электроэнергии</t>
  </si>
  <si>
    <t>Содержание в чистоте помещений, зданий, дворов, иного имущества</t>
  </si>
  <si>
    <t>Иные работы и услуги</t>
  </si>
  <si>
    <t>Иные расходы, связанные с увеличением стоимости основных средств</t>
  </si>
  <si>
    <t>Иные расходы, связанные с увеличением стоимости материальных запасов</t>
  </si>
  <si>
    <t>Монтажные работы</t>
  </si>
  <si>
    <t>Заработная плата</t>
  </si>
  <si>
    <t>Другие выплаты</t>
  </si>
  <si>
    <t>Начисления на выплаты по оплате труда</t>
  </si>
  <si>
    <t>Услуги связи</t>
  </si>
  <si>
    <t>Другие расходы по содержанию имущества</t>
  </si>
  <si>
    <t>Услуги в области информационных технологий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</si>
  <si>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</si>
  <si>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Оплата услуг отопления (тэц)</t>
  </si>
  <si>
    <t>Оплата услуг потребления газа</t>
  </si>
  <si>
    <t>Типографские работы,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</si>
  <si>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</t>
  </si>
  <si>
    <t>Оплата услуг холодного водоснабжения</t>
  </si>
  <si>
    <t>Оплата услуг канализации, ассенизации, водоотведения</t>
  </si>
  <si>
    <t>Проектные и изыскательные работы</t>
  </si>
  <si>
    <t>Уплата налогов, входящих в группу налога на имущество</t>
  </si>
  <si>
    <t>Уплата иных налогов</t>
  </si>
  <si>
    <t>Капитальный ремонт</t>
  </si>
  <si>
    <t>Услуги по страхованию</t>
  </si>
  <si>
    <t>Иные расходы, относящиеся к прочим</t>
  </si>
  <si>
    <t>Перечисления другим бюджетам бюджетной системы Российской Федерации (для исключения внутренних оборотов</t>
  </si>
  <si>
    <t>Исполнитель ___________ Магадиева Л.Р.</t>
  </si>
  <si>
    <t xml:space="preserve"> \0503\791\20\0\00\72010\244\226.10\РП.160.10.2\\РП-А-2800\\ 011-1112\ </t>
  </si>
  <si>
    <t>\2020299910\791\7113\151 \</t>
  </si>
  <si>
    <t>Перечисления из бюджета сельских поселений (в бюджет поселений) для осуществления возврата (зачета) излишне уплаченных или излишне взысканных сумм налогов</t>
  </si>
  <si>
    <t>\2080500001\791\0000\180 \</t>
  </si>
  <si>
    <t xml:space="preserve"> \0412\\\\\\\\\\\\ 011-1112\ </t>
  </si>
  <si>
    <t xml:space="preserve"> \0412\791\99\\\\\\\\\\ 011-1112\ </t>
  </si>
  <si>
    <t xml:space="preserve"> \0412\791\99\0\\\\\\\\\ 011-1112\ </t>
  </si>
  <si>
    <t xml:space="preserve"> \0412\791\99\0\00\72110\244\226.2\ФЗ.131.03.108\\РП-А-2900\\ 011-1112\ </t>
  </si>
  <si>
    <t xml:space="preserve"> \0503\791\20\0\00\72470\244\225.2\РП.230.16.1\\РП-А-2800\\ 011-1112\ </t>
  </si>
  <si>
    <t>\2020299910\791\7135\151 \</t>
  </si>
  <si>
    <t>\2020499910\791\7311\151 \</t>
  </si>
  <si>
    <t>\20705030110\791\6200\180 \</t>
  </si>
  <si>
    <t>\20705030110\791\6300\180 \</t>
  </si>
  <si>
    <t>Непрограммные расходы</t>
  </si>
  <si>
    <t xml:space="preserve"> \0405\\\\\\\\\\\\ 013-1112\ </t>
  </si>
  <si>
    <t xml:space="preserve"> \0405\791\99\\\\\\\\\\ 013-1112\ </t>
  </si>
  <si>
    <t xml:space="preserve"> \0405\791\99\0\\\\\\\\\ 013-1112\ </t>
  </si>
  <si>
    <t xml:space="preserve"> \0405\791\99\0\00\62870\244\340.3\ФЗ.131.03.67\\РП-А-3700\\ 011-1112\ </t>
  </si>
  <si>
    <t>капитальный ремонт (ремонт)</t>
  </si>
  <si>
    <t xml:space="preserve"> \0104\791\99\0\00\02040\242\221\ФЗ.131.03.2\\15101\\ 013-1112\ </t>
  </si>
  <si>
    <t xml:space="preserve"> \0104\791\99\0\00\02040\242\310.2\ФЗ.131.03.2\\15101\\ 013-1112\ </t>
  </si>
  <si>
    <t xml:space="preserve"> \0203\791\20\0\00\51180\121\211\ФЗ.53.98.1\\15504\\ 012-1112\ </t>
  </si>
  <si>
    <t xml:space="preserve"> \0203\791\20\0\00\51180\122\212.3\ФЗ.53.98.1\\15504\\ 012-1112\ </t>
  </si>
  <si>
    <t xml:space="preserve"> \0203\791\20\0\00\51180\122\222\ФЗ.53.98.1\\15504\\ 012-1112\ </t>
  </si>
  <si>
    <t xml:space="preserve"> \0203\791\20\0\00\51180\122\226.10\ФЗ.53.98.1\\15504\\ 012-1112\ </t>
  </si>
  <si>
    <t xml:space="preserve"> \0203\791\20\0\00\51180\129\213\ФЗ.53.98.1\\15504\\ 012-1112\ </t>
  </si>
  <si>
    <t xml:space="preserve"> \0203\791\20\0\00\51180\242\221\ФЗ.53.98.1\\15504\\ 012-1112\ </t>
  </si>
  <si>
    <t xml:space="preserve"> \0203\791\20\0\00\51180\242\225.2\ФЗ.53.98.1\\15504\\ 012-1112\ </t>
  </si>
  <si>
    <t xml:space="preserve"> \0203\791\20\0\00\51180\242\225.6\ФЗ.53.98.1\\15504\\ 012-1112\ </t>
  </si>
  <si>
    <t xml:space="preserve"> \0203\791\20\0\00\51180\242\226.7\ФЗ.53.98.1\\15504\\ 012-1112\ </t>
  </si>
  <si>
    <t xml:space="preserve"> \0203\791\20\0\00\51180\242\310.2\ФЗ.53.98.1\\15504\\ 012-1112\ </t>
  </si>
  <si>
    <t xml:space="preserve"> \0203\791\20\0\00\51180\244\222\ФЗ.53.98.1\\15504\\ 012-1112\ </t>
  </si>
  <si>
    <t xml:space="preserve"> \0203\791\20\0\00\51180\244\223.1\ФЗ.53.98.1\\15504\\ 012-1112\ </t>
  </si>
  <si>
    <t xml:space="preserve"> \0203\791\20\0\00\51180\244\223.5\ФЗ.53.98.1\\15504\\ 012-1112\ </t>
  </si>
  <si>
    <t xml:space="preserve"> \0203\791\20\0\00\51180\244\223.6\ФЗ.53.98.1\\15504\\ 012-1112\ </t>
  </si>
  <si>
    <t xml:space="preserve"> \0203\791\20\0\00\51180\244\225.2\ФЗ.53.98.1\\15504\\ 012-1112\ </t>
  </si>
  <si>
    <t xml:space="preserve"> \0203\791\20\0\00\51180\244\225.6\ФЗ.53.98.1\\15504\\ 012-1112\ </t>
  </si>
  <si>
    <t xml:space="preserve"> \0203\791\20\0\00\51180\244\226.10\ФЗ.53.98.1\\15504\\ 012-1112\ </t>
  </si>
  <si>
    <t xml:space="preserve"> \0203\791\20\0\00\51180\244\310.2\ФЗ.53.98.1\\15504\\ 012-1112\ </t>
  </si>
  <si>
    <t xml:space="preserve"> \0203\791\20\0\00\51180\244\340.3\ФЗ.53.98.1\\15504\\ 012-1112\ </t>
  </si>
  <si>
    <t xml:space="preserve"> \0111\791\20\0\00\07500\870\290.8\ФЗ.131.03.128\\15101\\ 013-1111\ </t>
  </si>
  <si>
    <t xml:space="preserve"> \0102\791\20\0\00\02030\121\211\ФЗ.131.03.2\\15101\\ 013-1112\ </t>
  </si>
  <si>
    <t xml:space="preserve"> \0102\791\20\0\00\02030\129\213\ФЗ.131.03.2\\15101\\ 013-1112\ </t>
  </si>
  <si>
    <t xml:space="preserve"> \0104\791\20\0\00\02040\121\211\ФЗ.131.03.2\\15101\\ 013-1112\ </t>
  </si>
  <si>
    <t xml:space="preserve"> \0104\791\20\0\00\02040\122\212.3\ФЗ.131.03.2\\15101\\ 013-1112\ </t>
  </si>
  <si>
    <t xml:space="preserve"> \0104\791\20\0\00\02040\129\213\ФЗ.131.03.2\\15101\\ 013-1112\ </t>
  </si>
  <si>
    <t xml:space="preserve"> \0104\791\20\0\00\02040\242\225.2\ФЗ.131.03.2\\15101\\ 013-1112\ </t>
  </si>
  <si>
    <t xml:space="preserve"> \0104\791\20\0\00\02040\242\225.6\ФЗ.131.03.2\\15101\\ 013-1112\ </t>
  </si>
  <si>
    <t xml:space="preserve"> \0104\791\20\0\00\02040\242\226.10\ФЗ.131.03.2\\15101\\ 013-1112\ </t>
  </si>
  <si>
    <t xml:space="preserve"> \0104\791\20\0\00\02040\242\226.7\ФЗ.131.03.2\\15101\\ 013-1112\ </t>
  </si>
  <si>
    <t xml:space="preserve"> \0104\791\20\0\00\02040\242\340.3\ФЗ.131.03.2\\15101\\ 013-1112\ </t>
  </si>
  <si>
    <t xml:space="preserve"> \0104\791\20\0\00\02040\244\221\ФЗ.131.03.2\\15101\\ 013-1112\ </t>
  </si>
  <si>
    <t xml:space="preserve"> \0104\791\20\0\00\02040\244\223.1\ФЗ.131.03.2\\15101\\ 013-1112\ </t>
  </si>
  <si>
    <t xml:space="preserve"> \0104\791\20\0\00\02040\244\223.4\ФЗ.131.03.2\\15101\\ 013-1112\ </t>
  </si>
  <si>
    <t xml:space="preserve"> \0104\791\20\0\00\02040\244\223.5\ФЗ.131.03.2\\15101\\ 013-1112\ </t>
  </si>
  <si>
    <t xml:space="preserve"> \0104\791\20\0\00\02040\244\223.6\ФЗ.131.03.2\\15101\\ 013-1112\ </t>
  </si>
  <si>
    <t xml:space="preserve"> \0104\791\20\0\00\02040\244\223.7\ФЗ.131.03.2\\15101\\ 013-1112\ </t>
  </si>
  <si>
    <t xml:space="preserve"> \0104\791\20\0\00\02040\244\225.1\ФЗ.131.03.2\\15101\\ 013-1112\ </t>
  </si>
  <si>
    <t xml:space="preserve"> \0104\791\20\0\00\02040\244\225.2\ФЗ.131.03.2\\15101\\ 013-1112\ </t>
  </si>
  <si>
    <t xml:space="preserve"> \0104\791\20\0\00\02040\244\225.6\ФЗ.131.03.2\\15101\\ 013-1112\ </t>
  </si>
  <si>
    <t xml:space="preserve"> \0104\791\20\0\00\02040\244\226.10\ФЗ.131.03.2\\15101\\ 013-1112\ </t>
  </si>
  <si>
    <t xml:space="preserve"> \0104\791\20\0\00\02040\244\226.3\ФЗ.131.03.2\\15101\\ 013-1112\ </t>
  </si>
  <si>
    <t xml:space="preserve"> \0104\791\20\0\00\02040\244\226.6\ФЗ.131.03.2\\15101\\ 013-1112\ </t>
  </si>
  <si>
    <t xml:space="preserve"> \0104\791\20\0\00\02040\244\226.8\ФЗ.131.03.2\\15101\\ 013-1112\ </t>
  </si>
  <si>
    <t xml:space="preserve"> \0104\791\20\0\00\02040\244\290.8\ФЗ.131.03.2\\15101\\ 013-1112\ </t>
  </si>
  <si>
    <t xml:space="preserve"> \0104\791\20\0\00\02040\244\310.2\ФЗ.131.03.2\\15101\\ 013-1112\ </t>
  </si>
  <si>
    <t xml:space="preserve"> \0104\791\20\0\00\02040\244\340.3\ФЗ.131.03.2\\15101\\ 013-1112\ </t>
  </si>
  <si>
    <t xml:space="preserve"> \0104\791\20\0\00\02040\851\290.1.1\ФЗ.131.03.2\\15101\\ 013-1112\ </t>
  </si>
  <si>
    <t xml:space="preserve"> \0104\791\20\0\00\02040\852\290.1.1\ФЗ.131.03.2\\15101\\ 013-1112\ </t>
  </si>
  <si>
    <t xml:space="preserve"> \0104\791\20\0\00\02040\853\290.1.2\ФЗ.131.03.2\\15101\\ 013-1112\ </t>
  </si>
  <si>
    <t xml:space="preserve"> \0409\791\20\0\00\03150\244\225.1\ФЗ.131.03.124\\15407\\ 013-1112\ </t>
  </si>
  <si>
    <t xml:space="preserve"> \0409\791\20\0\00\03150\244\225.2\ФЗ.131.03.124\\15407\\ 013-1112\ </t>
  </si>
  <si>
    <t xml:space="preserve"> \0409\791\20\0\00\03150\244\340.3\ФЗ.131.03.124\\15407\\ 013-1112\ </t>
  </si>
  <si>
    <t xml:space="preserve"> \0412\791\20\0\00\03330\244\226.2\ФЗ.131.03.108\\15027\\ 013-1112\ </t>
  </si>
  <si>
    <t xml:space="preserve"> \0501\791\20\0\00\03610\244\225.6\РЗ.694.13.1\\15017\\ 013-1112\ </t>
  </si>
  <si>
    <t xml:space="preserve"> \0104\791\20\0\\\\\\\\\ 013-1112\ </t>
  </si>
  <si>
    <t xml:space="preserve"> \0104\791\20\\\\\\\\\\ 013-1112\ </t>
  </si>
  <si>
    <t xml:space="preserve"> \0102\791\20\0\\\\\\\\\ 013-1112\ </t>
  </si>
  <si>
    <t xml:space="preserve"> \0102\791\20\\\\\\\\\\ 013-1112\ </t>
  </si>
  <si>
    <t xml:space="preserve"> \0203\791\20\\\\\\\\\\ 012-1112\ </t>
  </si>
  <si>
    <t xml:space="preserve"> \0203\791\20\0\\\\\\\\\ 012-1112\ </t>
  </si>
  <si>
    <t xml:space="preserve"> \0502\791\20\0\00\03560\243\225.3\ФЗ.131.03.125\\15015\\ 013-1112\ </t>
  </si>
  <si>
    <t xml:space="preserve"> \0502\791\20\0\00\03560\244\225.2\ФЗ.131.03.125\\15015\\ 013-1112\ </t>
  </si>
  <si>
    <t xml:space="preserve"> \0502\791\20\0\00\03560\244\226.10\ФЗ.131.03.125\\15015\\ 013-1112\ </t>
  </si>
  <si>
    <t xml:space="preserve"> \0502\791\20\0\00\03560\244\226.4\ФЗ.131.03.125\\15015\\ 013-1112\ </t>
  </si>
  <si>
    <t xml:space="preserve"> \0502\791\20\0\00\03560\244\310.2\ФЗ.131.03.125\\15015\\ 013-1112\ </t>
  </si>
  <si>
    <t xml:space="preserve"> \0502\791\20\0\00\03560\244\340.3\ФЗ.131.03.125\\15015\\ 013-1112\ </t>
  </si>
  <si>
    <t xml:space="preserve"> \0503\791\20\0\00\06050\111\211\ФЗ.131.03.109\\15010\\ 013-1112\ </t>
  </si>
  <si>
    <t xml:space="preserve"> \0503\791\20\0\00\06050\119\213\ФЗ.131.03.109\\15010\\ 013-1112\</t>
  </si>
  <si>
    <t xml:space="preserve"> \0503\791\20\0\00\06050\244\221\ФЗ.131.03.109\\15010\\ 013-1112\</t>
  </si>
  <si>
    <t xml:space="preserve"> \0503\791\20\0\00\06050\244\222\ФЗ.131.03.109\\15010\\ 013-1112\</t>
  </si>
  <si>
    <t xml:space="preserve"> \0503\791\20\0\00\06050\244\223.6\ФЗ.131.03.109\\15010\\ 013-1112\</t>
  </si>
  <si>
    <t xml:space="preserve"> \0503\791\20\0\00\06050\244\225.1\ФЗ.131.03.109\\15010\\ 013-1112\</t>
  </si>
  <si>
    <t xml:space="preserve"> \0503\791\20\0\00\S2470\243\225.2\ФЗ.131.03.109\\15010\\ 013-1112\</t>
  </si>
  <si>
    <t xml:space="preserve"> \0503\791\20\0\00\S2472\243\225.2\ФЗ.131.03.109\\15010\\ 013-1112\</t>
  </si>
  <si>
    <t xml:space="preserve"> \0503\791\20\0\00\S2473\243\225.2\ФЗ.131.03.109\\15010\\ 013-1112\</t>
  </si>
  <si>
    <t xml:space="preserve"> \0503\791\20\0\00\06050\244\226.4\ФЗ.131.03.109\\15010\\ 013-1112\</t>
  </si>
  <si>
    <t xml:space="preserve"> \0503\791\20\0\00\06050\244\226.10\ФЗ.131.03.109\\15010\\ 013-1112\</t>
  </si>
  <si>
    <t xml:space="preserve"> \0503\791\20\0\00\06050\244\2290.8\ФЗ.131.03.109\\15010\\ 013-1112\</t>
  </si>
  <si>
    <t xml:space="preserve"> \0503\791\20\0\00\06050\244\310.2\ФЗ.131.03.109\\15010\\ 013-1112\</t>
  </si>
  <si>
    <t xml:space="preserve"> \0503\791\20\0\00\06050\244\340.3\ФЗ.131.03.109\\15010\\ 013-1112\</t>
  </si>
  <si>
    <t>Администрация сельского поселения Гусевский сельсовет муниципального района Абзелиловский район РБ</t>
  </si>
  <si>
    <t xml:space="preserve"> \0505\791\20\\\\\\\\\\ 011-1112\ </t>
  </si>
  <si>
    <t xml:space="preserve"> \0505\791\20\0\\\\\\\\\ 011-1112\ </t>
  </si>
  <si>
    <t xml:space="preserve"> \0505\791\20\0\00\74040\244\226.10\ФЗ.131.03.67\\15010\\ 011-1112\ </t>
  </si>
  <si>
    <t xml:space="preserve"> \0111\791\20\\\\\\\\\\ 013-1111\ </t>
  </si>
  <si>
    <t xml:space="preserve"> \0111\791\20\0\\\\\\\\\ 013-1111\ </t>
  </si>
  <si>
    <t>Глава СП ______________ Насырьянов И.А.</t>
  </si>
  <si>
    <t>\2024001410\791\0000\151 \</t>
  </si>
  <si>
    <t>\2021500210\791\0000\151 \</t>
  </si>
  <si>
    <t>\2023511810\791\0000\151 \</t>
  </si>
  <si>
    <t>\2020499990\791\7502\151 \</t>
  </si>
  <si>
    <t>\2029005410\791\7301\151 \</t>
  </si>
  <si>
    <t xml:space="preserve"> \0505\\\\\\\\\\\\ 011-1112\ </t>
  </si>
  <si>
    <t xml:space="preserve"> \0503\791\20\0\00\74040\244\223.6\ФЗ.131.03.109\\РП-А-1100\\ 011-2112\ </t>
  </si>
  <si>
    <t xml:space="preserve"> \0203\791\20\0\00\51180\244\290.8\ФЗ.53.98.1\\15504\\ 012-1112\ </t>
  </si>
  <si>
    <t xml:space="preserve"> \0107\\\\\\\\\\\\ 013-1112\ </t>
  </si>
  <si>
    <t>Выборы</t>
  </si>
  <si>
    <t xml:space="preserve"> \0107\791\20\0\00\00220\244\290.8\РК.380.06.1\\15101\\ 013-1112\ </t>
  </si>
  <si>
    <t>на  1 сентября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</si>
</sst>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vertical="center" shrinkToFit="1"/>
    </xf>
    <xf numFmtId="2" fontId="3" fillId="0" borderId="10" xfId="0" applyNumberFormat="1" applyFont="1" applyBorder="1" applyAlignment="1">
      <alignment horizontal="right" vertical="center" shrinkToFit="1"/>
    </xf>
    <xf numFmtId="2" fontId="3" fillId="0" borderId="0" xfId="0" applyNumberFormat="1" applyFont="1" applyAlignment="1">
      <alignment/>
    </xf>
    <xf numFmtId="0" fontId="2" fillId="24" borderId="10" xfId="0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shrinkToFit="1"/>
    </xf>
    <xf numFmtId="49" fontId="2" fillId="24" borderId="10" xfId="0" applyNumberFormat="1" applyFont="1" applyFill="1" applyBorder="1" applyAlignment="1">
      <alignment horizontal="left" vertical="center" shrinkToFit="1"/>
    </xf>
    <xf numFmtId="2" fontId="2" fillId="24" borderId="10" xfId="0" applyNumberFormat="1" applyFont="1" applyFill="1" applyBorder="1" applyAlignment="1">
      <alignment horizontal="right" vertical="center" shrinkToFit="1"/>
    </xf>
    <xf numFmtId="0" fontId="3" fillId="25" borderId="10" xfId="0" applyFont="1" applyFill="1" applyBorder="1" applyAlignment="1">
      <alignment horizontal="left" vertical="top" wrapText="1"/>
    </xf>
    <xf numFmtId="49" fontId="3" fillId="25" borderId="10" xfId="0" applyNumberFormat="1" applyFont="1" applyFill="1" applyBorder="1" applyAlignment="1">
      <alignment horizontal="center" vertical="center" shrinkToFit="1"/>
    </xf>
    <xf numFmtId="49" fontId="3" fillId="25" borderId="10" xfId="0" applyNumberFormat="1" applyFont="1" applyFill="1" applyBorder="1" applyAlignment="1">
      <alignment horizontal="left" vertical="center" shrinkToFit="1"/>
    </xf>
    <xf numFmtId="2" fontId="3" fillId="25" borderId="10" xfId="0" applyNumberFormat="1" applyFont="1" applyFill="1" applyBorder="1" applyAlignment="1">
      <alignment horizontal="right" vertical="center" shrinkToFit="1"/>
    </xf>
    <xf numFmtId="2" fontId="2" fillId="26" borderId="10" xfId="0" applyNumberFormat="1" applyFont="1" applyFill="1" applyBorder="1" applyAlignment="1">
      <alignment horizontal="right" vertical="center" shrinkToFit="1"/>
    </xf>
    <xf numFmtId="2" fontId="2" fillId="25" borderId="10" xfId="0" applyNumberFormat="1" applyFont="1" applyFill="1" applyBorder="1" applyAlignment="1">
      <alignment horizontal="right" vertical="center" shrinkToFit="1"/>
    </xf>
    <xf numFmtId="49" fontId="2" fillId="25" borderId="10" xfId="0" applyNumberFormat="1" applyFont="1" applyFill="1" applyBorder="1" applyAlignment="1">
      <alignment horizontal="left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2" fontId="2" fillId="25" borderId="10" xfId="0" applyNumberFormat="1" applyFont="1" applyFill="1" applyBorder="1" applyAlignment="1">
      <alignment horizontal="right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9" fontId="2" fillId="25" borderId="10" xfId="0" applyNumberFormat="1" applyFont="1" applyFill="1" applyBorder="1" applyAlignment="1">
      <alignment horizontal="left" vertical="center" shrinkToFit="1"/>
    </xf>
    <xf numFmtId="49" fontId="3" fillId="26" borderId="10" xfId="0" applyNumberFormat="1" applyFont="1" applyFill="1" applyBorder="1" applyAlignment="1">
      <alignment horizontal="center" vertical="center" shrinkToFit="1"/>
    </xf>
    <xf numFmtId="49" fontId="3" fillId="26" borderId="10" xfId="0" applyNumberFormat="1" applyFont="1" applyFill="1" applyBorder="1" applyAlignment="1">
      <alignment horizontal="left" vertical="center" shrinkToFit="1"/>
    </xf>
    <xf numFmtId="2" fontId="3" fillId="26" borderId="10" xfId="0" applyNumberFormat="1" applyFont="1" applyFill="1" applyBorder="1" applyAlignment="1">
      <alignment horizontal="right" vertical="center" shrinkToFit="1"/>
    </xf>
    <xf numFmtId="2" fontId="2" fillId="26" borderId="10" xfId="0" applyNumberFormat="1" applyFont="1" applyFill="1" applyBorder="1" applyAlignment="1">
      <alignment horizontal="right" vertical="center" shrinkToFit="1"/>
    </xf>
    <xf numFmtId="0" fontId="3" fillId="26" borderId="10" xfId="0" applyFont="1" applyFill="1" applyBorder="1" applyAlignment="1">
      <alignment horizontal="left" vertical="top" wrapText="1"/>
    </xf>
    <xf numFmtId="2" fontId="3" fillId="25" borderId="10" xfId="0" applyNumberFormat="1" applyFont="1" applyFill="1" applyBorder="1" applyAlignment="1">
      <alignment horizontal="right" vertical="center" shrinkToFit="1"/>
    </xf>
    <xf numFmtId="0" fontId="3" fillId="25" borderId="10" xfId="0" applyFont="1" applyFill="1" applyBorder="1" applyAlignment="1">
      <alignment horizontal="left" vertical="top" wrapText="1"/>
    </xf>
    <xf numFmtId="49" fontId="3" fillId="25" borderId="10" xfId="0" applyNumberFormat="1" applyFont="1" applyFill="1" applyBorder="1" applyAlignment="1">
      <alignment horizontal="center" vertical="center" shrinkToFit="1"/>
    </xf>
    <xf numFmtId="49" fontId="3" fillId="25" borderId="10" xfId="0" applyNumberFormat="1" applyFont="1" applyFill="1" applyBorder="1" applyAlignment="1">
      <alignment horizontal="left" vertical="center" shrinkToFit="1"/>
    </xf>
    <xf numFmtId="2" fontId="3" fillId="26" borderId="10" xfId="0" applyNumberFormat="1" applyFont="1" applyFill="1" applyBorder="1" applyAlignment="1">
      <alignment horizontal="right" vertical="center" shrinkToFit="1"/>
    </xf>
    <xf numFmtId="49" fontId="21" fillId="0" borderId="10" xfId="0" applyNumberFormat="1" applyFont="1" applyBorder="1" applyAlignment="1">
      <alignment horizontal="left" vertical="center" shrinkToFit="1"/>
    </xf>
    <xf numFmtId="2" fontId="3" fillId="27" borderId="10" xfId="0" applyNumberFormat="1" applyFont="1" applyFill="1" applyBorder="1" applyAlignment="1">
      <alignment horizontal="right" vertical="center" shrinkToFit="1"/>
    </xf>
    <xf numFmtId="2" fontId="3" fillId="27" borderId="10" xfId="0" applyNumberFormat="1" applyFont="1" applyFill="1" applyBorder="1" applyAlignment="1">
      <alignment horizontal="right" vertical="center" shrinkToFit="1"/>
    </xf>
    <xf numFmtId="2" fontId="2" fillId="27" borderId="1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tabSelected="1" zoomScale="75" zoomScaleNormal="75" zoomScalePageLayoutView="0" workbookViewId="0" topLeftCell="B232">
      <selection activeCell="E258" sqref="E258"/>
    </sheetView>
  </sheetViews>
  <sheetFormatPr defaultColWidth="9.00390625" defaultRowHeight="12.75"/>
  <cols>
    <col min="1" max="1" width="102.75390625" style="1" customWidth="1"/>
    <col min="2" max="2" width="8.25390625" style="1" customWidth="1"/>
    <col min="3" max="3" width="53.25390625" style="1" customWidth="1"/>
    <col min="4" max="4" width="19.625" style="1" customWidth="1"/>
    <col min="5" max="5" width="17.875" style="1" customWidth="1"/>
    <col min="6" max="6" width="16.625" style="1" customWidth="1"/>
    <col min="7" max="7" width="15.00390625" style="1" customWidth="1"/>
    <col min="8" max="16384" width="9.125" style="1" customWidth="1"/>
  </cols>
  <sheetData>
    <row r="1" spans="1:7" ht="15.75">
      <c r="A1" s="48"/>
      <c r="B1" s="49"/>
      <c r="C1" s="49"/>
      <c r="D1" s="49"/>
      <c r="E1" s="49"/>
      <c r="F1" s="49"/>
      <c r="G1" s="49"/>
    </row>
    <row r="2" spans="1:7" ht="15">
      <c r="A2" s="50"/>
      <c r="B2" s="47"/>
      <c r="C2" s="47"/>
      <c r="D2" s="47"/>
      <c r="E2" s="47"/>
      <c r="F2" s="47"/>
      <c r="G2" s="47"/>
    </row>
    <row r="3" spans="1:7" ht="15.75">
      <c r="A3" s="44" t="s">
        <v>56</v>
      </c>
      <c r="B3" s="45"/>
      <c r="C3" s="45"/>
      <c r="D3" s="45"/>
      <c r="E3" s="45"/>
      <c r="F3" s="45"/>
      <c r="G3" s="45"/>
    </row>
    <row r="4" spans="1:7" ht="15.75">
      <c r="A4" s="44" t="s">
        <v>57</v>
      </c>
      <c r="B4" s="45"/>
      <c r="C4" s="45"/>
      <c r="D4" s="45"/>
      <c r="E4" s="45"/>
      <c r="F4" s="45"/>
      <c r="G4" s="45"/>
    </row>
    <row r="5" spans="1:7" ht="15.75">
      <c r="A5" s="44" t="s">
        <v>316</v>
      </c>
      <c r="B5" s="45"/>
      <c r="C5" s="45"/>
      <c r="D5" s="45"/>
      <c r="E5" s="45"/>
      <c r="F5" s="45"/>
      <c r="G5" s="45"/>
    </row>
    <row r="6" spans="1:7" ht="15.75">
      <c r="A6" s="44" t="s">
        <v>334</v>
      </c>
      <c r="B6" s="45"/>
      <c r="C6" s="45"/>
      <c r="D6" s="45"/>
      <c r="E6" s="45"/>
      <c r="F6" s="45"/>
      <c r="G6" s="45"/>
    </row>
    <row r="7" spans="1:7" ht="15.75">
      <c r="A7" s="44" t="s">
        <v>58</v>
      </c>
      <c r="B7" s="45"/>
      <c r="C7" s="45"/>
      <c r="D7" s="45"/>
      <c r="E7" s="45"/>
      <c r="F7" s="45"/>
      <c r="G7" s="45"/>
    </row>
    <row r="8" spans="1:7" ht="15.75">
      <c r="A8" s="46" t="s">
        <v>52</v>
      </c>
      <c r="B8" s="47"/>
      <c r="C8" s="47"/>
      <c r="D8" s="47"/>
      <c r="E8" s="47"/>
      <c r="F8" s="47"/>
      <c r="G8" s="47"/>
    </row>
    <row r="9" spans="1:7" ht="85.5" customHeight="1">
      <c r="A9" s="2"/>
      <c r="B9" s="2" t="s">
        <v>0</v>
      </c>
      <c r="C9" s="2" t="s">
        <v>1</v>
      </c>
      <c r="D9" s="2" t="s">
        <v>55</v>
      </c>
      <c r="E9" s="2" t="s">
        <v>2</v>
      </c>
      <c r="F9" s="2" t="s">
        <v>3</v>
      </c>
      <c r="G9" s="2" t="s">
        <v>4</v>
      </c>
    </row>
    <row r="10" spans="1:7" ht="15.75">
      <c r="A10" s="13" t="s">
        <v>5</v>
      </c>
      <c r="B10" s="14" t="s">
        <v>6</v>
      </c>
      <c r="C10" s="15" t="s">
        <v>59</v>
      </c>
      <c r="D10" s="16">
        <f>D11+D29+D33+D38+D43+D49+D52+D56+D57+D59+D61</f>
        <v>3134826.7</v>
      </c>
      <c r="E10" s="16">
        <f>E11+E14+E19+E22+E29+E33+E38+E43+E50+E52+E56+E57+E59+E61-E14+E18</f>
        <v>2171159.38</v>
      </c>
      <c r="F10" s="16">
        <f>D10-E10</f>
        <v>963667.3200000003</v>
      </c>
      <c r="G10" s="16">
        <f>E10/D10*100</f>
        <v>69.25931120849519</v>
      </c>
    </row>
    <row r="11" spans="1:7" ht="49.5" customHeight="1">
      <c r="A11" s="6" t="s">
        <v>50</v>
      </c>
      <c r="B11" s="7" t="s">
        <v>58</v>
      </c>
      <c r="C11" s="8" t="s">
        <v>7</v>
      </c>
      <c r="D11" s="11">
        <v>48000</v>
      </c>
      <c r="E11" s="11">
        <f>E12+E13+E14</f>
        <v>27144.47</v>
      </c>
      <c r="F11" s="21">
        <f>D11-E11</f>
        <v>20855.53</v>
      </c>
      <c r="G11" s="21"/>
    </row>
    <row r="12" spans="1:7" ht="48.75" customHeight="1">
      <c r="A12" s="6" t="s">
        <v>50</v>
      </c>
      <c r="B12" s="7" t="s">
        <v>58</v>
      </c>
      <c r="C12" s="8" t="s">
        <v>8</v>
      </c>
      <c r="D12" s="11"/>
      <c r="E12" s="11">
        <v>27090.77</v>
      </c>
      <c r="F12" s="21"/>
      <c r="G12" s="21"/>
    </row>
    <row r="13" spans="1:7" ht="48" customHeight="1">
      <c r="A13" s="6" t="s">
        <v>50</v>
      </c>
      <c r="B13" s="7" t="s">
        <v>58</v>
      </c>
      <c r="C13" s="8" t="s">
        <v>9</v>
      </c>
      <c r="D13" s="11"/>
      <c r="E13" s="11">
        <v>38.39</v>
      </c>
      <c r="F13" s="21"/>
      <c r="G13" s="21"/>
    </row>
    <row r="14" spans="1:7" ht="45" customHeight="1">
      <c r="A14" s="6" t="s">
        <v>50</v>
      </c>
      <c r="B14" s="7" t="s">
        <v>58</v>
      </c>
      <c r="C14" s="8" t="s">
        <v>10</v>
      </c>
      <c r="D14" s="11"/>
      <c r="E14" s="11">
        <v>15.31</v>
      </c>
      <c r="F14" s="21"/>
      <c r="G14" s="21"/>
    </row>
    <row r="15" spans="1:7" ht="46.5" customHeight="1">
      <c r="A15" s="6" t="s">
        <v>50</v>
      </c>
      <c r="B15" s="7" t="s">
        <v>58</v>
      </c>
      <c r="C15" s="8" t="s">
        <v>11</v>
      </c>
      <c r="D15" s="11"/>
      <c r="E15" s="11">
        <v>0</v>
      </c>
      <c r="F15" s="21"/>
      <c r="G15" s="21"/>
    </row>
    <row r="16" spans="1:7" ht="48" customHeight="1">
      <c r="A16" s="6" t="s">
        <v>51</v>
      </c>
      <c r="B16" s="7" t="s">
        <v>58</v>
      </c>
      <c r="C16" s="8" t="s">
        <v>12</v>
      </c>
      <c r="D16" s="11"/>
      <c r="E16" s="11"/>
      <c r="F16" s="21"/>
      <c r="G16" s="21"/>
    </row>
    <row r="17" spans="1:7" ht="49.5" customHeight="1">
      <c r="A17" s="6" t="s">
        <v>51</v>
      </c>
      <c r="B17" s="7" t="s">
        <v>58</v>
      </c>
      <c r="C17" s="8" t="s">
        <v>13</v>
      </c>
      <c r="D17" s="11"/>
      <c r="E17" s="11"/>
      <c r="F17" s="21"/>
      <c r="G17" s="21"/>
    </row>
    <row r="18" spans="1:7" ht="47.25" customHeight="1">
      <c r="A18" s="6" t="s">
        <v>51</v>
      </c>
      <c r="B18" s="7" t="s">
        <v>58</v>
      </c>
      <c r="C18" s="8" t="s">
        <v>14</v>
      </c>
      <c r="D18" s="11"/>
      <c r="E18" s="11">
        <v>20</v>
      </c>
      <c r="F18" s="21"/>
      <c r="G18" s="21"/>
    </row>
    <row r="19" spans="1:7" ht="30">
      <c r="A19" s="6" t="s">
        <v>63</v>
      </c>
      <c r="B19" s="7" t="s">
        <v>58</v>
      </c>
      <c r="C19" s="8" t="s">
        <v>15</v>
      </c>
      <c r="D19" s="11"/>
      <c r="E19" s="11">
        <v>-98.8</v>
      </c>
      <c r="F19" s="21"/>
      <c r="G19" s="21"/>
    </row>
    <row r="20" spans="1:7" ht="37.5" customHeight="1">
      <c r="A20" s="6" t="s">
        <v>63</v>
      </c>
      <c r="B20" s="7" t="s">
        <v>58</v>
      </c>
      <c r="C20" s="8" t="s">
        <v>16</v>
      </c>
      <c r="D20" s="11"/>
      <c r="E20" s="11"/>
      <c r="F20" s="21"/>
      <c r="G20" s="21"/>
    </row>
    <row r="21" spans="1:7" ht="29.25" customHeight="1">
      <c r="A21" s="6" t="s">
        <v>63</v>
      </c>
      <c r="B21" s="7" t="s">
        <v>58</v>
      </c>
      <c r="C21" s="8" t="s">
        <v>17</v>
      </c>
      <c r="D21" s="11"/>
      <c r="E21" s="11"/>
      <c r="F21" s="21"/>
      <c r="G21" s="21"/>
    </row>
    <row r="22" spans="1:7" ht="15.75">
      <c r="A22" s="17" t="s">
        <v>64</v>
      </c>
      <c r="B22" s="18" t="s">
        <v>58</v>
      </c>
      <c r="C22" s="19" t="s">
        <v>18</v>
      </c>
      <c r="D22" s="20"/>
      <c r="E22" s="20">
        <f>E23+E24</f>
        <v>14746.79</v>
      </c>
      <c r="F22" s="22"/>
      <c r="G22" s="22"/>
    </row>
    <row r="23" spans="1:7" ht="15.75">
      <c r="A23" s="6" t="s">
        <v>64</v>
      </c>
      <c r="B23" s="7" t="s">
        <v>58</v>
      </c>
      <c r="C23" s="8" t="s">
        <v>19</v>
      </c>
      <c r="D23" s="11"/>
      <c r="E23" s="11">
        <v>14493</v>
      </c>
      <c r="F23" s="21"/>
      <c r="G23" s="21"/>
    </row>
    <row r="24" spans="1:7" ht="15.75">
      <c r="A24" s="6" t="s">
        <v>64</v>
      </c>
      <c r="B24" s="7" t="s">
        <v>58</v>
      </c>
      <c r="C24" s="8" t="s">
        <v>20</v>
      </c>
      <c r="D24" s="11"/>
      <c r="E24" s="11">
        <v>253.79</v>
      </c>
      <c r="F24" s="21"/>
      <c r="G24" s="21"/>
    </row>
    <row r="25" spans="1:7" ht="15.75">
      <c r="A25" s="6" t="s">
        <v>64</v>
      </c>
      <c r="B25" s="7" t="s">
        <v>58</v>
      </c>
      <c r="C25" s="8" t="s">
        <v>21</v>
      </c>
      <c r="D25" s="11"/>
      <c r="E25" s="11"/>
      <c r="F25" s="21"/>
      <c r="G25" s="21"/>
    </row>
    <row r="26" spans="1:7" ht="15.75">
      <c r="A26" s="6" t="s">
        <v>64</v>
      </c>
      <c r="B26" s="7" t="s">
        <v>58</v>
      </c>
      <c r="C26" s="8" t="s">
        <v>22</v>
      </c>
      <c r="D26" s="11"/>
      <c r="E26" s="11"/>
      <c r="F26" s="21"/>
      <c r="G26" s="21"/>
    </row>
    <row r="27" spans="1:7" ht="30">
      <c r="A27" s="6" t="s">
        <v>65</v>
      </c>
      <c r="B27" s="7" t="s">
        <v>58</v>
      </c>
      <c r="C27" s="8" t="s">
        <v>23</v>
      </c>
      <c r="D27" s="11"/>
      <c r="E27" s="11"/>
      <c r="F27" s="21"/>
      <c r="G27" s="21"/>
    </row>
    <row r="28" spans="1:7" ht="30">
      <c r="A28" s="6" t="s">
        <v>65</v>
      </c>
      <c r="B28" s="7" t="s">
        <v>58</v>
      </c>
      <c r="C28" s="8" t="s">
        <v>24</v>
      </c>
      <c r="D28" s="11"/>
      <c r="E28" s="11"/>
      <c r="F28" s="21"/>
      <c r="G28" s="21"/>
    </row>
    <row r="29" spans="1:7" ht="30">
      <c r="A29" s="17" t="s">
        <v>66</v>
      </c>
      <c r="B29" s="18" t="s">
        <v>58</v>
      </c>
      <c r="C29" s="19" t="s">
        <v>25</v>
      </c>
      <c r="D29" s="20">
        <v>42000</v>
      </c>
      <c r="E29" s="20">
        <f>E30+E31+E32</f>
        <v>11627.939999999999</v>
      </c>
      <c r="F29" s="22">
        <f>D29-E29</f>
        <v>30372.06</v>
      </c>
      <c r="G29" s="22"/>
    </row>
    <row r="30" spans="1:7" ht="30">
      <c r="A30" s="6" t="s">
        <v>66</v>
      </c>
      <c r="B30" s="7" t="s">
        <v>58</v>
      </c>
      <c r="C30" s="8" t="s">
        <v>26</v>
      </c>
      <c r="D30" s="11"/>
      <c r="E30" s="11">
        <v>10893.73</v>
      </c>
      <c r="F30" s="21"/>
      <c r="G30" s="21"/>
    </row>
    <row r="31" spans="1:7" ht="33.75" customHeight="1">
      <c r="A31" s="6" t="s">
        <v>66</v>
      </c>
      <c r="B31" s="7" t="s">
        <v>58</v>
      </c>
      <c r="C31" s="8" t="s">
        <v>27</v>
      </c>
      <c r="D31" s="11"/>
      <c r="E31" s="11">
        <v>734.21</v>
      </c>
      <c r="F31" s="21"/>
      <c r="G31" s="21"/>
    </row>
    <row r="32" spans="1:7" ht="32.25" customHeight="1">
      <c r="A32" s="6" t="s">
        <v>66</v>
      </c>
      <c r="B32" s="7" t="s">
        <v>58</v>
      </c>
      <c r="C32" s="8" t="s">
        <v>28</v>
      </c>
      <c r="D32" s="11"/>
      <c r="E32" s="11"/>
      <c r="F32" s="21"/>
      <c r="G32" s="21"/>
    </row>
    <row r="33" spans="1:7" ht="30">
      <c r="A33" s="17" t="s">
        <v>67</v>
      </c>
      <c r="B33" s="18" t="s">
        <v>58</v>
      </c>
      <c r="C33" s="19" t="s">
        <v>29</v>
      </c>
      <c r="D33" s="20">
        <v>90000</v>
      </c>
      <c r="E33" s="20">
        <f>E34+E35+E36+E37</f>
        <v>155370.58</v>
      </c>
      <c r="F33" s="22">
        <f>D33-E33</f>
        <v>-65370.57999999999</v>
      </c>
      <c r="G33" s="22"/>
    </row>
    <row r="34" spans="1:7" ht="30">
      <c r="A34" s="6" t="s">
        <v>67</v>
      </c>
      <c r="B34" s="7" t="s">
        <v>58</v>
      </c>
      <c r="C34" s="8" t="s">
        <v>30</v>
      </c>
      <c r="D34" s="11"/>
      <c r="E34" s="11">
        <v>155370.58</v>
      </c>
      <c r="F34" s="21"/>
      <c r="G34" s="21"/>
    </row>
    <row r="35" spans="1:7" ht="30">
      <c r="A35" s="6" t="s">
        <v>67</v>
      </c>
      <c r="B35" s="7" t="s">
        <v>58</v>
      </c>
      <c r="C35" s="8" t="s">
        <v>31</v>
      </c>
      <c r="D35" s="11"/>
      <c r="E35" s="11"/>
      <c r="F35" s="21"/>
      <c r="G35" s="21"/>
    </row>
    <row r="36" spans="1:7" ht="30">
      <c r="A36" s="6" t="s">
        <v>67</v>
      </c>
      <c r="B36" s="7" t="s">
        <v>58</v>
      </c>
      <c r="C36" s="8" t="s">
        <v>32</v>
      </c>
      <c r="D36" s="11"/>
      <c r="E36" s="11"/>
      <c r="F36" s="21"/>
      <c r="G36" s="21"/>
    </row>
    <row r="37" spans="1:7" ht="30">
      <c r="A37" s="6" t="s">
        <v>67</v>
      </c>
      <c r="B37" s="7" t="s">
        <v>58</v>
      </c>
      <c r="C37" s="8" t="s">
        <v>33</v>
      </c>
      <c r="D37" s="11"/>
      <c r="E37" s="11"/>
      <c r="F37" s="21"/>
      <c r="G37" s="21"/>
    </row>
    <row r="38" spans="1:7" ht="30">
      <c r="A38" s="17" t="s">
        <v>68</v>
      </c>
      <c r="B38" s="18" t="s">
        <v>58</v>
      </c>
      <c r="C38" s="19" t="s">
        <v>34</v>
      </c>
      <c r="D38" s="20">
        <v>513000</v>
      </c>
      <c r="E38" s="20">
        <f>E39+E40+E41+E42</f>
        <v>129510.23</v>
      </c>
      <c r="F38" s="22">
        <f>D38-E38</f>
        <v>383489.77</v>
      </c>
      <c r="G38" s="22"/>
    </row>
    <row r="39" spans="1:7" ht="30">
      <c r="A39" s="6" t="s">
        <v>68</v>
      </c>
      <c r="B39" s="7" t="s">
        <v>58</v>
      </c>
      <c r="C39" s="8" t="s">
        <v>35</v>
      </c>
      <c r="D39" s="11"/>
      <c r="E39" s="11">
        <v>126112.72</v>
      </c>
      <c r="F39" s="21"/>
      <c r="G39" s="21"/>
    </row>
    <row r="40" spans="1:7" ht="30">
      <c r="A40" s="6" t="s">
        <v>68</v>
      </c>
      <c r="B40" s="7" t="s">
        <v>58</v>
      </c>
      <c r="C40" s="8" t="s">
        <v>36</v>
      </c>
      <c r="D40" s="11"/>
      <c r="E40" s="11">
        <v>3397.51</v>
      </c>
      <c r="F40" s="21"/>
      <c r="G40" s="21"/>
    </row>
    <row r="41" spans="1:7" ht="30">
      <c r="A41" s="6" t="s">
        <v>68</v>
      </c>
      <c r="B41" s="7" t="s">
        <v>58</v>
      </c>
      <c r="C41" s="8" t="s">
        <v>37</v>
      </c>
      <c r="D41" s="11"/>
      <c r="E41" s="11"/>
      <c r="F41" s="21"/>
      <c r="G41" s="21"/>
    </row>
    <row r="42" spans="1:7" ht="30">
      <c r="A42" s="6" t="s">
        <v>68</v>
      </c>
      <c r="B42" s="7" t="s">
        <v>58</v>
      </c>
      <c r="C42" s="8" t="s">
        <v>38</v>
      </c>
      <c r="D42" s="11"/>
      <c r="E42" s="11"/>
      <c r="F42" s="21"/>
      <c r="G42" s="21"/>
    </row>
    <row r="43" spans="1:7" ht="47.25" customHeight="1">
      <c r="A43" s="17" t="s">
        <v>69</v>
      </c>
      <c r="B43" s="18" t="s">
        <v>58</v>
      </c>
      <c r="C43" s="19" t="s">
        <v>39</v>
      </c>
      <c r="D43" s="20">
        <v>20000</v>
      </c>
      <c r="E43" s="20">
        <f>E44+E45+E46+E47</f>
        <v>3800</v>
      </c>
      <c r="F43" s="22">
        <f>D43-E43</f>
        <v>16200</v>
      </c>
      <c r="G43" s="22"/>
    </row>
    <row r="44" spans="1:7" ht="48" customHeight="1">
      <c r="A44" s="6" t="s">
        <v>69</v>
      </c>
      <c r="B44" s="7" t="s">
        <v>58</v>
      </c>
      <c r="C44" s="8" t="s">
        <v>40</v>
      </c>
      <c r="D44" s="11"/>
      <c r="E44" s="11">
        <v>3800</v>
      </c>
      <c r="F44" s="21"/>
      <c r="G44" s="21"/>
    </row>
    <row r="45" spans="1:7" ht="48.75" customHeight="1">
      <c r="A45" s="6" t="s">
        <v>69</v>
      </c>
      <c r="B45" s="7" t="s">
        <v>58</v>
      </c>
      <c r="C45" s="8" t="s">
        <v>41</v>
      </c>
      <c r="D45" s="11"/>
      <c r="E45" s="11"/>
      <c r="F45" s="21"/>
      <c r="G45" s="21"/>
    </row>
    <row r="46" spans="1:7" ht="30">
      <c r="A46" s="6" t="s">
        <v>70</v>
      </c>
      <c r="B46" s="7" t="s">
        <v>58</v>
      </c>
      <c r="C46" s="8" t="s">
        <v>42</v>
      </c>
      <c r="D46" s="11"/>
      <c r="E46" s="11"/>
      <c r="F46" s="21"/>
      <c r="G46" s="21"/>
    </row>
    <row r="47" spans="1:7" ht="30">
      <c r="A47" s="6" t="s">
        <v>70</v>
      </c>
      <c r="B47" s="7" t="s">
        <v>58</v>
      </c>
      <c r="C47" s="8" t="s">
        <v>43</v>
      </c>
      <c r="D47" s="11"/>
      <c r="E47" s="11"/>
      <c r="F47" s="21"/>
      <c r="G47" s="21"/>
    </row>
    <row r="48" spans="1:7" ht="45">
      <c r="A48" s="17" t="s">
        <v>71</v>
      </c>
      <c r="B48" s="18" t="s">
        <v>58</v>
      </c>
      <c r="C48" s="19" t="s">
        <v>44</v>
      </c>
      <c r="D48" s="20"/>
      <c r="E48" s="35"/>
      <c r="F48" s="22"/>
      <c r="G48" s="22"/>
    </row>
    <row r="49" spans="1:7" ht="30">
      <c r="A49" s="17" t="s">
        <v>72</v>
      </c>
      <c r="B49" s="18" t="s">
        <v>58</v>
      </c>
      <c r="C49" s="19" t="s">
        <v>45</v>
      </c>
      <c r="D49" s="20">
        <v>3000</v>
      </c>
      <c r="E49" s="20"/>
      <c r="F49" s="22">
        <f>D49-E49</f>
        <v>3000</v>
      </c>
      <c r="G49" s="22"/>
    </row>
    <row r="50" spans="1:7" ht="15.75">
      <c r="A50" s="6" t="s">
        <v>73</v>
      </c>
      <c r="B50" s="7" t="s">
        <v>58</v>
      </c>
      <c r="C50" s="8" t="s">
        <v>46</v>
      </c>
      <c r="D50" s="11"/>
      <c r="E50" s="11">
        <v>71711.47</v>
      </c>
      <c r="F50" s="21"/>
      <c r="G50" s="21"/>
    </row>
    <row r="51" spans="1:7" ht="15.75">
      <c r="A51" s="34" t="s">
        <v>74</v>
      </c>
      <c r="B51" s="30" t="s">
        <v>58</v>
      </c>
      <c r="C51" s="31" t="s">
        <v>218</v>
      </c>
      <c r="D51" s="32"/>
      <c r="E51" s="32"/>
      <c r="F51" s="33"/>
      <c r="G51" s="33"/>
    </row>
    <row r="52" spans="1:7" ht="30">
      <c r="A52" s="17" t="s">
        <v>75</v>
      </c>
      <c r="B52" s="18" t="s">
        <v>58</v>
      </c>
      <c r="C52" s="19" t="s">
        <v>324</v>
      </c>
      <c r="D52" s="20">
        <v>1434900</v>
      </c>
      <c r="E52" s="20">
        <v>960600</v>
      </c>
      <c r="F52" s="22">
        <f>D52-E52</f>
        <v>474300</v>
      </c>
      <c r="G52" s="22"/>
    </row>
    <row r="53" spans="1:7" ht="15.75">
      <c r="A53" s="17" t="s">
        <v>60</v>
      </c>
      <c r="B53" s="18" t="s">
        <v>58</v>
      </c>
      <c r="C53" s="19" t="s">
        <v>47</v>
      </c>
      <c r="D53" s="20"/>
      <c r="E53" s="20"/>
      <c r="F53" s="22"/>
      <c r="G53" s="22"/>
    </row>
    <row r="54" spans="1:7" ht="20.25" customHeight="1">
      <c r="A54" s="17" t="s">
        <v>217</v>
      </c>
      <c r="B54" s="18" t="s">
        <v>58</v>
      </c>
      <c r="C54" s="19" t="s">
        <v>216</v>
      </c>
      <c r="D54" s="20"/>
      <c r="E54" s="20"/>
      <c r="F54" s="22"/>
      <c r="G54" s="22"/>
    </row>
    <row r="55" spans="1:7" ht="20.25" customHeight="1">
      <c r="A55" s="17" t="s">
        <v>60</v>
      </c>
      <c r="B55" s="18" t="s">
        <v>58</v>
      </c>
      <c r="C55" s="19" t="s">
        <v>48</v>
      </c>
      <c r="D55" s="20"/>
      <c r="E55" s="20"/>
      <c r="F55" s="22"/>
      <c r="G55" s="22"/>
    </row>
    <row r="56" spans="1:7" ht="34.5" customHeight="1">
      <c r="A56" s="17" t="s">
        <v>62</v>
      </c>
      <c r="B56" s="18" t="s">
        <v>58</v>
      </c>
      <c r="C56" s="19" t="s">
        <v>325</v>
      </c>
      <c r="D56" s="20">
        <v>186600</v>
      </c>
      <c r="E56" s="20">
        <v>124400</v>
      </c>
      <c r="F56" s="22">
        <f>D56-E56</f>
        <v>62200</v>
      </c>
      <c r="G56" s="22"/>
    </row>
    <row r="57" spans="1:7" ht="45" customHeight="1">
      <c r="A57" s="17" t="s">
        <v>76</v>
      </c>
      <c r="B57" s="18" t="s">
        <v>58</v>
      </c>
      <c r="C57" s="19" t="s">
        <v>323</v>
      </c>
      <c r="D57" s="20">
        <v>33200</v>
      </c>
      <c r="E57" s="20">
        <v>33200</v>
      </c>
      <c r="F57" s="22">
        <f>D57-E57</f>
        <v>0</v>
      </c>
      <c r="G57" s="22"/>
    </row>
    <row r="58" spans="1:7" ht="15.75">
      <c r="A58" s="17" t="s">
        <v>61</v>
      </c>
      <c r="B58" s="18" t="s">
        <v>58</v>
      </c>
      <c r="C58" s="19" t="s">
        <v>225</v>
      </c>
      <c r="D58" s="20"/>
      <c r="E58" s="20"/>
      <c r="F58" s="22"/>
      <c r="G58" s="22"/>
    </row>
    <row r="59" spans="1:7" ht="15.75">
      <c r="A59" s="17" t="s">
        <v>61</v>
      </c>
      <c r="B59" s="18" t="s">
        <v>58</v>
      </c>
      <c r="C59" s="19" t="s">
        <v>326</v>
      </c>
      <c r="D59" s="20">
        <v>500000</v>
      </c>
      <c r="E59" s="20">
        <v>375000</v>
      </c>
      <c r="F59" s="22">
        <f>D59-E59</f>
        <v>125000</v>
      </c>
      <c r="G59" s="22"/>
    </row>
    <row r="60" spans="1:7" ht="15.75">
      <c r="A60" s="17" t="s">
        <v>61</v>
      </c>
      <c r="B60" s="18" t="s">
        <v>58</v>
      </c>
      <c r="C60" s="19" t="s">
        <v>49</v>
      </c>
      <c r="D60" s="20"/>
      <c r="E60" s="20"/>
      <c r="F60" s="22"/>
      <c r="G60" s="22"/>
    </row>
    <row r="61" spans="1:7" ht="30">
      <c r="A61" s="17" t="s">
        <v>77</v>
      </c>
      <c r="B61" s="18" t="s">
        <v>58</v>
      </c>
      <c r="C61" s="19" t="s">
        <v>327</v>
      </c>
      <c r="D61" s="20">
        <v>264126.7</v>
      </c>
      <c r="E61" s="20">
        <v>264126.7</v>
      </c>
      <c r="F61" s="22">
        <f>D61-E61</f>
        <v>0</v>
      </c>
      <c r="G61" s="22"/>
    </row>
    <row r="62" spans="1:7" ht="15.75">
      <c r="A62" s="36" t="s">
        <v>61</v>
      </c>
      <c r="B62" s="37" t="s">
        <v>58</v>
      </c>
      <c r="C62" s="38" t="s">
        <v>224</v>
      </c>
      <c r="D62" s="20"/>
      <c r="E62" s="20"/>
      <c r="F62" s="22"/>
      <c r="G62" s="22"/>
    </row>
    <row r="63" spans="1:7" ht="30">
      <c r="A63" s="36" t="s">
        <v>77</v>
      </c>
      <c r="B63" s="37" t="s">
        <v>58</v>
      </c>
      <c r="C63" s="38" t="s">
        <v>226</v>
      </c>
      <c r="D63" s="20"/>
      <c r="E63" s="20"/>
      <c r="F63" s="22"/>
      <c r="G63" s="22"/>
    </row>
    <row r="64" spans="1:7" ht="30">
      <c r="A64" s="36" t="s">
        <v>77</v>
      </c>
      <c r="B64" s="37" t="s">
        <v>58</v>
      </c>
      <c r="C64" s="38" t="s">
        <v>227</v>
      </c>
      <c r="D64" s="20"/>
      <c r="E64" s="20"/>
      <c r="F64" s="22"/>
      <c r="G64" s="22"/>
    </row>
    <row r="65" spans="1:7" ht="15.75">
      <c r="A65" s="13" t="s">
        <v>78</v>
      </c>
      <c r="B65" s="14" t="s">
        <v>79</v>
      </c>
      <c r="C65" s="15" t="s">
        <v>80</v>
      </c>
      <c r="D65" s="16">
        <f>D66+D70+D79+D107+D131+D135+D140+D172+D174+D185+D191+D203+D212</f>
        <v>3145456.7</v>
      </c>
      <c r="E65" s="16">
        <f>E70+E79+E107+E135+E140+E172+E174+E185+E212</f>
        <v>2088150.3399999999</v>
      </c>
      <c r="F65" s="16">
        <f>D65-E65</f>
        <v>1057306.3600000003</v>
      </c>
      <c r="G65" s="16"/>
    </row>
    <row r="66" spans="1:7" s="9" customFormat="1" ht="15.75">
      <c r="A66" s="3" t="s">
        <v>228</v>
      </c>
      <c r="B66" s="4" t="s">
        <v>58</v>
      </c>
      <c r="C66" s="23" t="s">
        <v>328</v>
      </c>
      <c r="D66" s="22">
        <f>D67</f>
        <v>137353.65</v>
      </c>
      <c r="E66" s="22"/>
      <c r="F66" s="22"/>
      <c r="G66" s="22"/>
    </row>
    <row r="67" spans="1:7" ht="15.75">
      <c r="A67" s="3" t="s">
        <v>228</v>
      </c>
      <c r="B67" s="7" t="s">
        <v>58</v>
      </c>
      <c r="C67" s="8" t="s">
        <v>317</v>
      </c>
      <c r="D67" s="32">
        <f>D68</f>
        <v>137353.65</v>
      </c>
      <c r="E67" s="11"/>
      <c r="F67" s="21"/>
      <c r="G67" s="21"/>
    </row>
    <row r="68" spans="1:7" ht="15.75">
      <c r="A68" s="3" t="s">
        <v>228</v>
      </c>
      <c r="B68" s="7" t="s">
        <v>58</v>
      </c>
      <c r="C68" s="8" t="s">
        <v>318</v>
      </c>
      <c r="D68" s="32">
        <f>D69</f>
        <v>137353.65</v>
      </c>
      <c r="E68" s="11"/>
      <c r="F68" s="21"/>
      <c r="G68" s="21"/>
    </row>
    <row r="69" spans="1:7" ht="15.75">
      <c r="A69" s="3" t="s">
        <v>228</v>
      </c>
      <c r="B69" s="7" t="s">
        <v>58</v>
      </c>
      <c r="C69" s="8" t="s">
        <v>319</v>
      </c>
      <c r="D69" s="42">
        <v>137353.65</v>
      </c>
      <c r="E69" s="32"/>
      <c r="F69" s="21"/>
      <c r="G69" s="21"/>
    </row>
    <row r="70" spans="1:7" s="9" customFormat="1" ht="15.75">
      <c r="A70" s="3" t="s">
        <v>81</v>
      </c>
      <c r="B70" s="4" t="s">
        <v>58</v>
      </c>
      <c r="C70" s="23" t="s">
        <v>82</v>
      </c>
      <c r="D70" s="22">
        <f>D71</f>
        <v>113000</v>
      </c>
      <c r="E70" s="22">
        <f>E71</f>
        <v>113000</v>
      </c>
      <c r="F70" s="22"/>
      <c r="G70" s="22"/>
    </row>
    <row r="71" spans="1:7" ht="30">
      <c r="A71" s="6" t="s">
        <v>83</v>
      </c>
      <c r="B71" s="7" t="s">
        <v>58</v>
      </c>
      <c r="C71" s="8" t="s">
        <v>84</v>
      </c>
      <c r="D71" s="32">
        <f>D72</f>
        <v>113000</v>
      </c>
      <c r="E71" s="32">
        <f>E72</f>
        <v>113000</v>
      </c>
      <c r="F71" s="21"/>
      <c r="G71" s="21"/>
    </row>
    <row r="72" spans="1:7" ht="15.75">
      <c r="A72" s="6"/>
      <c r="B72" s="7" t="s">
        <v>58</v>
      </c>
      <c r="C72" s="8" t="s">
        <v>85</v>
      </c>
      <c r="D72" s="32">
        <f>D73+D74</f>
        <v>113000</v>
      </c>
      <c r="E72" s="32">
        <f>E73+E74</f>
        <v>113000</v>
      </c>
      <c r="F72" s="21"/>
      <c r="G72" s="21"/>
    </row>
    <row r="73" spans="1:7" ht="15.75">
      <c r="A73" s="6" t="s">
        <v>189</v>
      </c>
      <c r="B73" s="7" t="s">
        <v>58</v>
      </c>
      <c r="C73" s="8" t="s">
        <v>86</v>
      </c>
      <c r="D73" s="42">
        <v>33000</v>
      </c>
      <c r="E73" s="42">
        <v>33000</v>
      </c>
      <c r="F73" s="21"/>
      <c r="G73" s="21"/>
    </row>
    <row r="74" spans="1:7" ht="15.75">
      <c r="A74" s="6" t="s">
        <v>186</v>
      </c>
      <c r="B74" s="7" t="s">
        <v>58</v>
      </c>
      <c r="C74" s="8" t="s">
        <v>87</v>
      </c>
      <c r="D74" s="42">
        <v>80000</v>
      </c>
      <c r="E74" s="42">
        <v>80000</v>
      </c>
      <c r="F74" s="21"/>
      <c r="G74" s="21"/>
    </row>
    <row r="75" spans="1:7" s="9" customFormat="1" ht="15.75">
      <c r="A75" s="27" t="s">
        <v>137</v>
      </c>
      <c r="B75" s="28" t="s">
        <v>58</v>
      </c>
      <c r="C75" s="29" t="s">
        <v>219</v>
      </c>
      <c r="D75" s="26"/>
      <c r="E75" s="26"/>
      <c r="F75" s="26"/>
      <c r="G75" s="26"/>
    </row>
    <row r="76" spans="1:7" ht="15.75">
      <c r="A76" s="6"/>
      <c r="B76" s="7" t="s">
        <v>58</v>
      </c>
      <c r="C76" s="8" t="s">
        <v>220</v>
      </c>
      <c r="D76" s="32"/>
      <c r="E76" s="32"/>
      <c r="F76" s="21"/>
      <c r="G76" s="21"/>
    </row>
    <row r="77" spans="1:7" ht="15.75">
      <c r="A77" s="6"/>
      <c r="B77" s="7" t="s">
        <v>58</v>
      </c>
      <c r="C77" s="8" t="s">
        <v>221</v>
      </c>
      <c r="D77" s="32"/>
      <c r="E77" s="32"/>
      <c r="F77" s="21"/>
      <c r="G77" s="21"/>
    </row>
    <row r="78" spans="1:7" ht="30">
      <c r="A78" s="6" t="s">
        <v>200</v>
      </c>
      <c r="B78" s="7" t="s">
        <v>58</v>
      </c>
      <c r="C78" s="8" t="s">
        <v>222</v>
      </c>
      <c r="D78" s="32"/>
      <c r="E78" s="32"/>
      <c r="F78" s="21"/>
      <c r="G78" s="21"/>
    </row>
    <row r="79" spans="1:7" s="9" customFormat="1" ht="15.75">
      <c r="A79" s="24" t="s">
        <v>88</v>
      </c>
      <c r="B79" s="25" t="s">
        <v>58</v>
      </c>
      <c r="C79" s="23" t="s">
        <v>89</v>
      </c>
      <c r="D79" s="22">
        <f>D80</f>
        <v>249646.35</v>
      </c>
      <c r="E79" s="22">
        <f>E80</f>
        <v>225975</v>
      </c>
      <c r="F79" s="22">
        <f>D79-E79</f>
        <v>23671.350000000006</v>
      </c>
      <c r="G79" s="22"/>
    </row>
    <row r="80" spans="1:7" ht="30">
      <c r="A80" s="6" t="s">
        <v>83</v>
      </c>
      <c r="B80" s="7" t="s">
        <v>58</v>
      </c>
      <c r="C80" s="8" t="s">
        <v>90</v>
      </c>
      <c r="D80" s="39">
        <f>D81</f>
        <v>249646.35</v>
      </c>
      <c r="E80" s="11">
        <f>E81</f>
        <v>225975</v>
      </c>
      <c r="F80" s="21">
        <f>D80-E80</f>
        <v>23671.350000000006</v>
      </c>
      <c r="G80" s="21"/>
    </row>
    <row r="81" spans="1:7" ht="15.75">
      <c r="A81" s="6"/>
      <c r="B81" s="7" t="s">
        <v>58</v>
      </c>
      <c r="C81" s="8" t="s">
        <v>91</v>
      </c>
      <c r="D81" s="39">
        <f>D84+D87</f>
        <v>249646.35</v>
      </c>
      <c r="E81" s="11">
        <f>E84+E87</f>
        <v>225975</v>
      </c>
      <c r="F81" s="21">
        <f>D81-E81</f>
        <v>23671.350000000006</v>
      </c>
      <c r="G81" s="21"/>
    </row>
    <row r="82" spans="1:7" ht="15.75">
      <c r="A82" s="6" t="s">
        <v>186</v>
      </c>
      <c r="B82" s="7" t="s">
        <v>58</v>
      </c>
      <c r="C82" s="8" t="s">
        <v>215</v>
      </c>
      <c r="D82" s="32"/>
      <c r="E82" s="32"/>
      <c r="F82" s="21"/>
      <c r="G82" s="21"/>
    </row>
    <row r="83" spans="1:7" ht="15.75">
      <c r="A83" s="6" t="s">
        <v>187</v>
      </c>
      <c r="B83" s="7" t="s">
        <v>58</v>
      </c>
      <c r="C83" s="8" t="s">
        <v>223</v>
      </c>
      <c r="D83" s="32"/>
      <c r="E83" s="32"/>
      <c r="F83" s="21"/>
      <c r="G83" s="21"/>
    </row>
    <row r="84" spans="1:7" ht="15.75">
      <c r="A84" s="6" t="s">
        <v>188</v>
      </c>
      <c r="B84" s="7" t="s">
        <v>58</v>
      </c>
      <c r="C84" s="8" t="s">
        <v>92</v>
      </c>
      <c r="D84" s="42">
        <v>70000</v>
      </c>
      <c r="E84" s="42">
        <v>70000</v>
      </c>
      <c r="F84" s="21">
        <f>D84-E84</f>
        <v>0</v>
      </c>
      <c r="G84" s="21"/>
    </row>
    <row r="85" spans="1:7" ht="15.75">
      <c r="A85" s="6" t="s">
        <v>189</v>
      </c>
      <c r="B85" s="7" t="s">
        <v>58</v>
      </c>
      <c r="C85" s="8" t="s">
        <v>93</v>
      </c>
      <c r="D85" s="32"/>
      <c r="E85" s="32"/>
      <c r="F85" s="21"/>
      <c r="G85" s="21"/>
    </row>
    <row r="86" spans="1:7" ht="15.75">
      <c r="A86" s="6" t="s">
        <v>186</v>
      </c>
      <c r="B86" s="7" t="s">
        <v>58</v>
      </c>
      <c r="C86" s="8" t="s">
        <v>94</v>
      </c>
      <c r="D86" s="32"/>
      <c r="E86" s="32"/>
      <c r="F86" s="21"/>
      <c r="G86" s="21"/>
    </row>
    <row r="87" spans="1:7" ht="15.75">
      <c r="A87" s="6" t="s">
        <v>190</v>
      </c>
      <c r="B87" s="7" t="s">
        <v>58</v>
      </c>
      <c r="C87" s="8" t="s">
        <v>95</v>
      </c>
      <c r="D87" s="42">
        <v>179646.35</v>
      </c>
      <c r="E87" s="42">
        <v>155975</v>
      </c>
      <c r="F87" s="21">
        <f>D87-E87</f>
        <v>23671.350000000006</v>
      </c>
      <c r="G87" s="21"/>
    </row>
    <row r="88" spans="1:7" ht="15.75">
      <c r="A88" s="6" t="s">
        <v>191</v>
      </c>
      <c r="B88" s="7" t="s">
        <v>58</v>
      </c>
      <c r="C88" s="8" t="s">
        <v>96</v>
      </c>
      <c r="D88" s="32"/>
      <c r="E88" s="32"/>
      <c r="F88" s="21"/>
      <c r="G88" s="21"/>
    </row>
    <row r="89" spans="1:7" ht="15.75">
      <c r="A89" s="6" t="s">
        <v>192</v>
      </c>
      <c r="B89" s="7" t="s">
        <v>58</v>
      </c>
      <c r="C89" s="8" t="s">
        <v>97</v>
      </c>
      <c r="D89" s="32"/>
      <c r="E89" s="32"/>
      <c r="F89" s="21"/>
      <c r="G89" s="21"/>
    </row>
    <row r="90" spans="1:7" s="9" customFormat="1" ht="15.75">
      <c r="A90" s="3" t="s">
        <v>98</v>
      </c>
      <c r="B90" s="4" t="s">
        <v>58</v>
      </c>
      <c r="C90" s="5" t="s">
        <v>99</v>
      </c>
      <c r="D90" s="21"/>
      <c r="E90" s="10"/>
      <c r="F90" s="21"/>
      <c r="G90" s="21"/>
    </row>
    <row r="91" spans="1:7" ht="30">
      <c r="A91" s="6" t="s">
        <v>83</v>
      </c>
      <c r="B91" s="7" t="s">
        <v>58</v>
      </c>
      <c r="C91" s="8" t="s">
        <v>100</v>
      </c>
      <c r="D91" s="39"/>
      <c r="E91" s="11"/>
      <c r="F91" s="21"/>
      <c r="G91" s="21"/>
    </row>
    <row r="92" spans="1:7" ht="15.75">
      <c r="A92" s="6"/>
      <c r="B92" s="7" t="s">
        <v>58</v>
      </c>
      <c r="C92" s="8" t="s">
        <v>101</v>
      </c>
      <c r="D92" s="39"/>
      <c r="E92" s="11"/>
      <c r="F92" s="21"/>
      <c r="G92" s="21"/>
    </row>
    <row r="93" spans="1:7" ht="15.75">
      <c r="A93" s="6" t="s">
        <v>186</v>
      </c>
      <c r="B93" s="7" t="s">
        <v>58</v>
      </c>
      <c r="C93" s="8" t="s">
        <v>102</v>
      </c>
      <c r="D93" s="39"/>
      <c r="E93" s="11"/>
      <c r="F93" s="21"/>
      <c r="G93" s="21"/>
    </row>
    <row r="94" spans="1:7" s="9" customFormat="1" ht="15.75">
      <c r="A94" s="24" t="s">
        <v>88</v>
      </c>
      <c r="B94" s="25" t="s">
        <v>58</v>
      </c>
      <c r="C94" s="23" t="s">
        <v>103</v>
      </c>
      <c r="D94" s="22"/>
      <c r="E94" s="22"/>
      <c r="F94" s="22"/>
      <c r="G94" s="22"/>
    </row>
    <row r="95" spans="1:7" ht="30">
      <c r="A95" s="6" t="s">
        <v>83</v>
      </c>
      <c r="B95" s="7" t="s">
        <v>58</v>
      </c>
      <c r="C95" s="8" t="s">
        <v>104</v>
      </c>
      <c r="D95" s="32"/>
      <c r="E95" s="32"/>
      <c r="F95" s="21"/>
      <c r="G95" s="21"/>
    </row>
    <row r="96" spans="1:7" ht="15.75">
      <c r="A96" s="6"/>
      <c r="B96" s="7" t="s">
        <v>58</v>
      </c>
      <c r="C96" s="8" t="s">
        <v>105</v>
      </c>
      <c r="D96" s="32"/>
      <c r="E96" s="32"/>
      <c r="F96" s="21"/>
      <c r="G96" s="21"/>
    </row>
    <row r="97" spans="1:7" ht="15.75">
      <c r="A97" s="6" t="s">
        <v>186</v>
      </c>
      <c r="B97" s="7" t="s">
        <v>58</v>
      </c>
      <c r="C97" s="8" t="s">
        <v>106</v>
      </c>
      <c r="D97" s="32"/>
      <c r="E97" s="32"/>
      <c r="F97" s="21"/>
      <c r="G97" s="21"/>
    </row>
    <row r="98" spans="1:7" ht="15.75">
      <c r="A98" s="6" t="s">
        <v>190</v>
      </c>
      <c r="B98" s="7" t="s">
        <v>58</v>
      </c>
      <c r="C98" s="8" t="s">
        <v>107</v>
      </c>
      <c r="D98" s="32"/>
      <c r="E98" s="32"/>
      <c r="F98" s="21"/>
      <c r="G98" s="21"/>
    </row>
    <row r="99" spans="1:7" ht="15.75">
      <c r="A99" s="6" t="s">
        <v>188</v>
      </c>
      <c r="B99" s="7" t="s">
        <v>58</v>
      </c>
      <c r="C99" s="8" t="s">
        <v>329</v>
      </c>
      <c r="D99" s="32"/>
      <c r="E99" s="32"/>
      <c r="F99" s="21"/>
      <c r="G99" s="21"/>
    </row>
    <row r="100" spans="1:7" ht="15.75">
      <c r="A100" s="6" t="s">
        <v>193</v>
      </c>
      <c r="B100" s="7" t="s">
        <v>58</v>
      </c>
      <c r="C100" s="8" t="s">
        <v>108</v>
      </c>
      <c r="D100" s="32"/>
      <c r="E100" s="32"/>
      <c r="F100" s="21"/>
      <c r="G100" s="21"/>
    </row>
    <row r="101" spans="1:7" ht="15.75">
      <c r="A101" s="6" t="s">
        <v>193</v>
      </c>
      <c r="B101" s="7" t="s">
        <v>58</v>
      </c>
      <c r="C101" s="8" t="s">
        <v>109</v>
      </c>
      <c r="D101" s="32"/>
      <c r="E101" s="32"/>
      <c r="F101" s="21"/>
      <c r="G101" s="21"/>
    </row>
    <row r="102" spans="1:7" ht="15.75">
      <c r="A102" s="6" t="s">
        <v>191</v>
      </c>
      <c r="B102" s="7" t="s">
        <v>58</v>
      </c>
      <c r="C102" s="8" t="s">
        <v>110</v>
      </c>
      <c r="D102" s="32"/>
      <c r="E102" s="32"/>
      <c r="F102" s="21"/>
      <c r="G102" s="21"/>
    </row>
    <row r="103" spans="1:7" s="9" customFormat="1" ht="15.75">
      <c r="A103" s="3" t="s">
        <v>111</v>
      </c>
      <c r="B103" s="4" t="s">
        <v>58</v>
      </c>
      <c r="C103" s="5" t="s">
        <v>112</v>
      </c>
      <c r="D103" s="21"/>
      <c r="E103" s="10"/>
      <c r="F103" s="21"/>
      <c r="G103" s="21"/>
    </row>
    <row r="104" spans="1:7" ht="30">
      <c r="A104" s="6" t="s">
        <v>83</v>
      </c>
      <c r="B104" s="7" t="s">
        <v>58</v>
      </c>
      <c r="C104" s="8" t="s">
        <v>113</v>
      </c>
      <c r="D104" s="39"/>
      <c r="E104" s="11"/>
      <c r="F104" s="21"/>
      <c r="G104" s="21"/>
    </row>
    <row r="105" spans="1:7" ht="15.75">
      <c r="A105" s="6"/>
      <c r="B105" s="7" t="s">
        <v>58</v>
      </c>
      <c r="C105" s="8" t="s">
        <v>114</v>
      </c>
      <c r="D105" s="39"/>
      <c r="E105" s="11"/>
      <c r="F105" s="21"/>
      <c r="G105" s="21"/>
    </row>
    <row r="106" spans="1:7" ht="15.75">
      <c r="A106" s="6" t="s">
        <v>186</v>
      </c>
      <c r="B106" s="7" t="s">
        <v>58</v>
      </c>
      <c r="C106" s="8" t="s">
        <v>115</v>
      </c>
      <c r="D106" s="39"/>
      <c r="E106" s="11"/>
      <c r="F106" s="21"/>
      <c r="G106" s="21"/>
    </row>
    <row r="107" spans="1:7" s="9" customFormat="1" ht="15.75">
      <c r="A107" s="24" t="s">
        <v>116</v>
      </c>
      <c r="B107" s="25" t="s">
        <v>58</v>
      </c>
      <c r="C107" s="23" t="s">
        <v>117</v>
      </c>
      <c r="D107" s="22">
        <f>D108</f>
        <v>186600</v>
      </c>
      <c r="E107" s="22">
        <f>E108</f>
        <v>106423.64</v>
      </c>
      <c r="F107" s="22">
        <f>D107-E107</f>
        <v>80176.36</v>
      </c>
      <c r="G107" s="22"/>
    </row>
    <row r="108" spans="1:7" ht="15.75">
      <c r="A108" s="6"/>
      <c r="B108" s="7" t="s">
        <v>58</v>
      </c>
      <c r="C108" s="8" t="s">
        <v>294</v>
      </c>
      <c r="D108" s="39">
        <f>D109</f>
        <v>186600</v>
      </c>
      <c r="E108" s="11">
        <f>E109</f>
        <v>106423.64</v>
      </c>
      <c r="F108" s="21">
        <f>D108-E108</f>
        <v>80176.36</v>
      </c>
      <c r="G108" s="21"/>
    </row>
    <row r="109" spans="1:7" ht="15.75">
      <c r="A109" s="6"/>
      <c r="B109" s="7" t="s">
        <v>58</v>
      </c>
      <c r="C109" s="8" t="s">
        <v>295</v>
      </c>
      <c r="D109" s="39">
        <f>D110+D111+D114+D115+D118+D123+D127+D128+D130</f>
        <v>186600</v>
      </c>
      <c r="E109" s="11">
        <f>E110+E114+E127</f>
        <v>106423.64</v>
      </c>
      <c r="F109" s="21">
        <f>D109-E109</f>
        <v>80176.36</v>
      </c>
      <c r="G109" s="21"/>
    </row>
    <row r="110" spans="1:7" ht="15.75">
      <c r="A110" s="6" t="s">
        <v>194</v>
      </c>
      <c r="B110" s="7" t="s">
        <v>58</v>
      </c>
      <c r="C110" s="40" t="s">
        <v>236</v>
      </c>
      <c r="D110" s="41">
        <v>129900</v>
      </c>
      <c r="E110" s="41">
        <v>79719.4</v>
      </c>
      <c r="F110" s="21">
        <f>D110-E110</f>
        <v>50180.600000000006</v>
      </c>
      <c r="G110" s="21"/>
    </row>
    <row r="111" spans="1:7" ht="15.75">
      <c r="A111" s="6" t="s">
        <v>195</v>
      </c>
      <c r="B111" s="7" t="s">
        <v>58</v>
      </c>
      <c r="C111" s="40" t="s">
        <v>237</v>
      </c>
      <c r="D111" s="41">
        <v>3000</v>
      </c>
      <c r="E111" s="39"/>
      <c r="F111" s="21"/>
      <c r="G111" s="21"/>
    </row>
    <row r="112" spans="1:7" ht="15.75">
      <c r="A112" s="6" t="s">
        <v>187</v>
      </c>
      <c r="B112" s="7" t="s">
        <v>58</v>
      </c>
      <c r="C112" s="40" t="s">
        <v>238</v>
      </c>
      <c r="D112" s="39"/>
      <c r="E112" s="39"/>
      <c r="F112" s="21"/>
      <c r="G112" s="21"/>
    </row>
    <row r="113" spans="1:7" ht="15.75">
      <c r="A113" s="6" t="s">
        <v>190</v>
      </c>
      <c r="B113" s="7" t="s">
        <v>58</v>
      </c>
      <c r="C113" s="40" t="s">
        <v>239</v>
      </c>
      <c r="D113" s="39"/>
      <c r="E113" s="39"/>
      <c r="F113" s="21"/>
      <c r="G113" s="21"/>
    </row>
    <row r="114" spans="1:7" ht="15.75">
      <c r="A114" s="6" t="s">
        <v>196</v>
      </c>
      <c r="B114" s="7" t="s">
        <v>58</v>
      </c>
      <c r="C114" s="40" t="s">
        <v>240</v>
      </c>
      <c r="D114" s="41">
        <v>39300</v>
      </c>
      <c r="E114" s="41">
        <v>25204.24</v>
      </c>
      <c r="F114" s="21">
        <f>D114-E114</f>
        <v>14095.759999999998</v>
      </c>
      <c r="G114" s="21"/>
    </row>
    <row r="115" spans="1:7" ht="15.75">
      <c r="A115" s="6" t="s">
        <v>197</v>
      </c>
      <c r="B115" s="7" t="s">
        <v>58</v>
      </c>
      <c r="C115" s="40" t="s">
        <v>241</v>
      </c>
      <c r="D115" s="41">
        <v>2600</v>
      </c>
      <c r="E115" s="39"/>
      <c r="F115" s="21"/>
      <c r="G115" s="21"/>
    </row>
    <row r="116" spans="1:7" ht="15.75">
      <c r="A116" s="6" t="s">
        <v>186</v>
      </c>
      <c r="B116" s="7" t="s">
        <v>58</v>
      </c>
      <c r="C116" s="40" t="s">
        <v>242</v>
      </c>
      <c r="D116" s="39"/>
      <c r="E116" s="39"/>
      <c r="F116" s="21"/>
      <c r="G116" s="21"/>
    </row>
    <row r="117" spans="1:7" ht="15.75">
      <c r="A117" s="6" t="s">
        <v>198</v>
      </c>
      <c r="B117" s="7" t="s">
        <v>58</v>
      </c>
      <c r="C117" s="40" t="s">
        <v>243</v>
      </c>
      <c r="D117" s="39"/>
      <c r="E117" s="39"/>
      <c r="F117" s="21"/>
      <c r="G117" s="21"/>
    </row>
    <row r="118" spans="1:7" ht="15.75">
      <c r="A118" s="6" t="s">
        <v>199</v>
      </c>
      <c r="B118" s="7" t="s">
        <v>58</v>
      </c>
      <c r="C118" s="40" t="s">
        <v>244</v>
      </c>
      <c r="D118" s="41">
        <v>3000</v>
      </c>
      <c r="E118" s="39"/>
      <c r="F118" s="21"/>
      <c r="G118" s="21"/>
    </row>
    <row r="119" spans="1:7" ht="15.75">
      <c r="A119" s="6" t="s">
        <v>191</v>
      </c>
      <c r="B119" s="7" t="s">
        <v>58</v>
      </c>
      <c r="C119" s="40" t="s">
        <v>245</v>
      </c>
      <c r="D119" s="39"/>
      <c r="E119" s="39"/>
      <c r="F119" s="21"/>
      <c r="G119" s="21"/>
    </row>
    <row r="120" spans="1:7" ht="15.75">
      <c r="A120" s="6" t="s">
        <v>192</v>
      </c>
      <c r="B120" s="7" t="s">
        <v>58</v>
      </c>
      <c r="C120" s="40" t="s">
        <v>118</v>
      </c>
      <c r="D120" s="39"/>
      <c r="E120" s="39"/>
      <c r="F120" s="21"/>
      <c r="G120" s="21"/>
    </row>
    <row r="121" spans="1:7" ht="15.75">
      <c r="A121" s="6" t="s">
        <v>187</v>
      </c>
      <c r="B121" s="7" t="s">
        <v>58</v>
      </c>
      <c r="C121" s="40" t="s">
        <v>246</v>
      </c>
      <c r="D121" s="39"/>
      <c r="E121" s="39"/>
      <c r="F121" s="21"/>
      <c r="G121" s="21"/>
    </row>
    <row r="122" spans="1:7" ht="15.75">
      <c r="A122" s="6" t="s">
        <v>201</v>
      </c>
      <c r="B122" s="7" t="s">
        <v>58</v>
      </c>
      <c r="C122" s="40" t="s">
        <v>247</v>
      </c>
      <c r="D122" s="39"/>
      <c r="E122" s="39"/>
      <c r="F122" s="21"/>
      <c r="G122" s="21"/>
    </row>
    <row r="123" spans="1:7" ht="15.75">
      <c r="A123" s="6" t="s">
        <v>202</v>
      </c>
      <c r="B123" s="7" t="s">
        <v>58</v>
      </c>
      <c r="C123" s="40" t="s">
        <v>248</v>
      </c>
      <c r="D123" s="41">
        <v>3000</v>
      </c>
      <c r="E123" s="39"/>
      <c r="F123" s="21"/>
      <c r="G123" s="21"/>
    </row>
    <row r="124" spans="1:7" ht="15.75">
      <c r="A124" s="6" t="s">
        <v>188</v>
      </c>
      <c r="B124" s="7" t="s">
        <v>58</v>
      </c>
      <c r="C124" s="40" t="s">
        <v>249</v>
      </c>
      <c r="D124" s="39"/>
      <c r="E124" s="39"/>
      <c r="F124" s="21"/>
      <c r="G124" s="21"/>
    </row>
    <row r="125" spans="1:7" ht="15.75">
      <c r="A125" s="6" t="s">
        <v>186</v>
      </c>
      <c r="B125" s="7" t="s">
        <v>58</v>
      </c>
      <c r="C125" s="40" t="s">
        <v>250</v>
      </c>
      <c r="D125" s="39"/>
      <c r="E125" s="39"/>
      <c r="F125" s="21"/>
      <c r="G125" s="21"/>
    </row>
    <row r="126" spans="1:7" ht="15.75">
      <c r="A126" s="6" t="s">
        <v>198</v>
      </c>
      <c r="B126" s="7" t="s">
        <v>58</v>
      </c>
      <c r="C126" s="40" t="s">
        <v>251</v>
      </c>
      <c r="D126" s="39"/>
      <c r="E126" s="39"/>
      <c r="F126" s="21"/>
      <c r="G126" s="21"/>
    </row>
    <row r="127" spans="1:7" ht="15.75">
      <c r="A127" s="6" t="s">
        <v>190</v>
      </c>
      <c r="B127" s="7" t="s">
        <v>58</v>
      </c>
      <c r="C127" s="40" t="s">
        <v>252</v>
      </c>
      <c r="D127" s="41">
        <v>1500</v>
      </c>
      <c r="E127" s="41">
        <v>1500</v>
      </c>
      <c r="F127" s="21"/>
      <c r="G127" s="21"/>
    </row>
    <row r="128" spans="1:7" ht="15.75">
      <c r="A128" s="6" t="s">
        <v>203</v>
      </c>
      <c r="B128" s="7" t="s">
        <v>58</v>
      </c>
      <c r="C128" s="40" t="s">
        <v>330</v>
      </c>
      <c r="D128" s="39"/>
      <c r="E128" s="39"/>
      <c r="F128" s="21"/>
      <c r="G128" s="21"/>
    </row>
    <row r="129" spans="1:7" ht="15.75">
      <c r="A129" s="6" t="s">
        <v>191</v>
      </c>
      <c r="B129" s="7" t="s">
        <v>58</v>
      </c>
      <c r="C129" s="40" t="s">
        <v>253</v>
      </c>
      <c r="D129" s="39"/>
      <c r="E129" s="39"/>
      <c r="F129" s="21"/>
      <c r="G129" s="21"/>
    </row>
    <row r="130" spans="1:7" ht="15.75">
      <c r="A130" s="6" t="s">
        <v>192</v>
      </c>
      <c r="B130" s="7" t="s">
        <v>58</v>
      </c>
      <c r="C130" s="8" t="s">
        <v>254</v>
      </c>
      <c r="D130" s="41">
        <v>4300</v>
      </c>
      <c r="E130" s="11"/>
      <c r="F130" s="21"/>
      <c r="G130" s="21"/>
    </row>
    <row r="131" spans="1:7" s="9" customFormat="1" ht="15.75">
      <c r="A131" s="24" t="s">
        <v>119</v>
      </c>
      <c r="B131" s="25" t="s">
        <v>58</v>
      </c>
      <c r="C131" s="23" t="s">
        <v>120</v>
      </c>
      <c r="D131" s="26">
        <f>D132</f>
        <v>1000</v>
      </c>
      <c r="E131" s="22"/>
      <c r="F131" s="22"/>
      <c r="G131" s="22"/>
    </row>
    <row r="132" spans="1:7" ht="15.75">
      <c r="A132" s="6"/>
      <c r="B132" s="7" t="s">
        <v>58</v>
      </c>
      <c r="C132" s="8" t="s">
        <v>320</v>
      </c>
      <c r="D132" s="39">
        <f>D133</f>
        <v>1000</v>
      </c>
      <c r="E132" s="11"/>
      <c r="F132" s="21"/>
      <c r="G132" s="21"/>
    </row>
    <row r="133" spans="1:7" ht="15.75">
      <c r="A133" s="6"/>
      <c r="B133" s="7" t="s">
        <v>58</v>
      </c>
      <c r="C133" s="8" t="s">
        <v>321</v>
      </c>
      <c r="D133" s="39">
        <f>D134</f>
        <v>1000</v>
      </c>
      <c r="E133" s="11"/>
      <c r="F133" s="21"/>
      <c r="G133" s="21"/>
    </row>
    <row r="134" spans="1:7" ht="15.75">
      <c r="A134" s="6" t="s">
        <v>121</v>
      </c>
      <c r="B134" s="7" t="s">
        <v>58</v>
      </c>
      <c r="C134" s="8" t="s">
        <v>255</v>
      </c>
      <c r="D134" s="41">
        <v>1000</v>
      </c>
      <c r="E134" s="11"/>
      <c r="F134" s="21"/>
      <c r="G134" s="21"/>
    </row>
    <row r="135" spans="1:7" s="9" customFormat="1" ht="31.5">
      <c r="A135" s="24" t="s">
        <v>122</v>
      </c>
      <c r="B135" s="25" t="s">
        <v>58</v>
      </c>
      <c r="C135" s="23" t="s">
        <v>123</v>
      </c>
      <c r="D135" s="22">
        <f aca="true" t="shared" si="0" ref="D135:F136">D136</f>
        <v>530600</v>
      </c>
      <c r="E135" s="22">
        <f t="shared" si="0"/>
        <v>442080.92</v>
      </c>
      <c r="F135" s="22">
        <f t="shared" si="0"/>
        <v>88519.08000000002</v>
      </c>
      <c r="G135" s="22"/>
    </row>
    <row r="136" spans="1:7" ht="15.75">
      <c r="A136" s="6"/>
      <c r="B136" s="7" t="s">
        <v>58</v>
      </c>
      <c r="C136" s="8" t="s">
        <v>293</v>
      </c>
      <c r="D136" s="39">
        <f t="shared" si="0"/>
        <v>530600</v>
      </c>
      <c r="E136" s="32">
        <f t="shared" si="0"/>
        <v>442080.92</v>
      </c>
      <c r="F136" s="21">
        <f t="shared" si="0"/>
        <v>88519.08000000002</v>
      </c>
      <c r="G136" s="21"/>
    </row>
    <row r="137" spans="1:7" ht="15.75">
      <c r="A137" s="6"/>
      <c r="B137" s="7" t="s">
        <v>58</v>
      </c>
      <c r="C137" s="8" t="s">
        <v>292</v>
      </c>
      <c r="D137" s="39">
        <f>D138+D139</f>
        <v>530600</v>
      </c>
      <c r="E137" s="32">
        <f>E138+E139</f>
        <v>442080.92</v>
      </c>
      <c r="F137" s="21">
        <f aca="true" t="shared" si="1" ref="F137:F143">D137-E137</f>
        <v>88519.08000000002</v>
      </c>
      <c r="G137" s="21"/>
    </row>
    <row r="138" spans="1:7" ht="15.75">
      <c r="A138" s="6" t="s">
        <v>194</v>
      </c>
      <c r="B138" s="7" t="s">
        <v>58</v>
      </c>
      <c r="C138" s="8" t="s">
        <v>256</v>
      </c>
      <c r="D138" s="42">
        <v>407500</v>
      </c>
      <c r="E138" s="42">
        <v>341905.06</v>
      </c>
      <c r="F138" s="21">
        <f t="shared" si="1"/>
        <v>65594.94</v>
      </c>
      <c r="G138" s="21"/>
    </row>
    <row r="139" spans="1:7" ht="15.75">
      <c r="A139" s="6" t="s">
        <v>196</v>
      </c>
      <c r="B139" s="7" t="s">
        <v>58</v>
      </c>
      <c r="C139" s="8" t="s">
        <v>257</v>
      </c>
      <c r="D139" s="42">
        <v>123100</v>
      </c>
      <c r="E139" s="32">
        <v>100175.86</v>
      </c>
      <c r="F139" s="21">
        <f t="shared" si="1"/>
        <v>22924.14</v>
      </c>
      <c r="G139" s="21"/>
    </row>
    <row r="140" spans="1:7" s="9" customFormat="1" ht="47.25">
      <c r="A140" s="24" t="s">
        <v>124</v>
      </c>
      <c r="B140" s="25" t="s">
        <v>58</v>
      </c>
      <c r="C140" s="23" t="s">
        <v>125</v>
      </c>
      <c r="D140" s="22">
        <f>D141</f>
        <v>1406497.6700000002</v>
      </c>
      <c r="E140" s="22">
        <f>E143+E144+E145+E146+E150+E151+E156+E159+E161+E162+E164+E166+E167+E168+E169+E170+E171</f>
        <v>961055.5099999998</v>
      </c>
      <c r="F140" s="22">
        <f t="shared" si="1"/>
        <v>445442.1600000004</v>
      </c>
      <c r="G140" s="22"/>
    </row>
    <row r="141" spans="1:7" ht="15.75">
      <c r="A141" s="6"/>
      <c r="B141" s="7" t="s">
        <v>58</v>
      </c>
      <c r="C141" s="8" t="s">
        <v>291</v>
      </c>
      <c r="D141" s="39">
        <f>D142</f>
        <v>1406497.6700000002</v>
      </c>
      <c r="E141" s="11">
        <f>E142</f>
        <v>957276.5099999998</v>
      </c>
      <c r="F141" s="21">
        <f t="shared" si="1"/>
        <v>449221.1600000004</v>
      </c>
      <c r="G141" s="21"/>
    </row>
    <row r="142" spans="1:7" ht="15.75">
      <c r="A142" s="6"/>
      <c r="B142" s="7" t="s">
        <v>58</v>
      </c>
      <c r="C142" s="8" t="s">
        <v>290</v>
      </c>
      <c r="D142" s="39">
        <f>D143+D144+D145+D146+D150+D151+D152+D156+D157+D159+D160+D161+D162+D164+D166+D167+D168+D169+D170+D171</f>
        <v>1406497.6700000002</v>
      </c>
      <c r="E142" s="11">
        <f>E143+E144+E145+E146+E150+E151+E156+E159+E161+E162+E164+E166+E167+E168+E169+E171</f>
        <v>957276.5099999998</v>
      </c>
      <c r="F142" s="21">
        <f t="shared" si="1"/>
        <v>449221.1600000004</v>
      </c>
      <c r="G142" s="21"/>
    </row>
    <row r="143" spans="1:7" ht="15.75">
      <c r="A143" s="6" t="s">
        <v>194</v>
      </c>
      <c r="B143" s="7" t="s">
        <v>58</v>
      </c>
      <c r="C143" s="8" t="s">
        <v>258</v>
      </c>
      <c r="D143" s="42">
        <v>703100</v>
      </c>
      <c r="E143" s="42">
        <v>509838.43</v>
      </c>
      <c r="F143" s="21">
        <f t="shared" si="1"/>
        <v>193261.57</v>
      </c>
      <c r="G143" s="21"/>
    </row>
    <row r="144" spans="1:7" ht="15.75">
      <c r="A144" s="6" t="s">
        <v>195</v>
      </c>
      <c r="B144" s="7" t="s">
        <v>58</v>
      </c>
      <c r="C144" s="8" t="s">
        <v>259</v>
      </c>
      <c r="D144" s="42">
        <v>3250</v>
      </c>
      <c r="E144" s="42">
        <v>3250</v>
      </c>
      <c r="F144" s="21"/>
      <c r="G144" s="21"/>
    </row>
    <row r="145" spans="1:7" ht="15.75">
      <c r="A145" s="6" t="s">
        <v>196</v>
      </c>
      <c r="B145" s="7" t="s">
        <v>58</v>
      </c>
      <c r="C145" s="8" t="s">
        <v>260</v>
      </c>
      <c r="D145" s="42">
        <v>212300</v>
      </c>
      <c r="E145" s="42">
        <v>156440.99</v>
      </c>
      <c r="F145" s="21">
        <f>D145-E145</f>
        <v>55859.01000000001</v>
      </c>
      <c r="G145" s="21"/>
    </row>
    <row r="146" spans="1:7" ht="15.75">
      <c r="A146" s="6" t="s">
        <v>197</v>
      </c>
      <c r="B146" s="7" t="s">
        <v>58</v>
      </c>
      <c r="C146" s="8" t="s">
        <v>234</v>
      </c>
      <c r="D146" s="42">
        <v>44500</v>
      </c>
      <c r="E146" s="42">
        <v>26059.32</v>
      </c>
      <c r="F146" s="21"/>
      <c r="G146" s="21"/>
    </row>
    <row r="147" spans="1:7" ht="15.75">
      <c r="A147" s="6" t="s">
        <v>186</v>
      </c>
      <c r="B147" s="7" t="s">
        <v>58</v>
      </c>
      <c r="C147" s="8" t="s">
        <v>261</v>
      </c>
      <c r="D147" s="32"/>
      <c r="E147" s="32"/>
      <c r="F147" s="21"/>
      <c r="G147" s="21"/>
    </row>
    <row r="148" spans="1:7" ht="15.75">
      <c r="A148" s="6" t="s">
        <v>198</v>
      </c>
      <c r="B148" s="7" t="s">
        <v>58</v>
      </c>
      <c r="C148" s="8" t="s">
        <v>262</v>
      </c>
      <c r="D148" s="32"/>
      <c r="E148" s="32"/>
      <c r="F148" s="21"/>
      <c r="G148" s="21"/>
    </row>
    <row r="149" spans="1:7" ht="15.75">
      <c r="A149" s="6" t="s">
        <v>190</v>
      </c>
      <c r="B149" s="7" t="s">
        <v>58</v>
      </c>
      <c r="C149" s="8" t="s">
        <v>263</v>
      </c>
      <c r="D149" s="32"/>
      <c r="E149" s="32"/>
      <c r="F149" s="21"/>
      <c r="G149" s="21"/>
    </row>
    <row r="150" spans="1:7" ht="15.75">
      <c r="A150" s="6" t="s">
        <v>199</v>
      </c>
      <c r="B150" s="7" t="s">
        <v>58</v>
      </c>
      <c r="C150" s="8" t="s">
        <v>264</v>
      </c>
      <c r="D150" s="42">
        <v>32650</v>
      </c>
      <c r="E150" s="42">
        <v>24900</v>
      </c>
      <c r="F150" s="21">
        <f>D150-E150</f>
        <v>7750</v>
      </c>
      <c r="G150" s="21"/>
    </row>
    <row r="151" spans="1:7" ht="15.75">
      <c r="A151" s="6" t="s">
        <v>191</v>
      </c>
      <c r="B151" s="7" t="s">
        <v>58</v>
      </c>
      <c r="C151" s="8" t="s">
        <v>235</v>
      </c>
      <c r="D151" s="42">
        <v>35200</v>
      </c>
      <c r="E151" s="42">
        <v>35200</v>
      </c>
      <c r="F151" s="21"/>
      <c r="G151" s="21"/>
    </row>
    <row r="152" spans="1:7" ht="15.75">
      <c r="A152" s="6" t="s">
        <v>192</v>
      </c>
      <c r="B152" s="7" t="s">
        <v>58</v>
      </c>
      <c r="C152" s="8" t="s">
        <v>265</v>
      </c>
      <c r="D152" s="42">
        <v>1800</v>
      </c>
      <c r="E152" s="32"/>
      <c r="F152" s="21"/>
      <c r="G152" s="21"/>
    </row>
    <row r="153" spans="1:7" ht="15.75">
      <c r="A153" s="6" t="s">
        <v>197</v>
      </c>
      <c r="B153" s="7" t="s">
        <v>58</v>
      </c>
      <c r="C153" s="8" t="s">
        <v>266</v>
      </c>
      <c r="D153" s="32"/>
      <c r="E153" s="32"/>
      <c r="F153" s="21"/>
      <c r="G153" s="21"/>
    </row>
    <row r="154" spans="1:7" ht="15.75">
      <c r="A154" s="6" t="s">
        <v>201</v>
      </c>
      <c r="B154" s="7" t="s">
        <v>58</v>
      </c>
      <c r="C154" s="8" t="s">
        <v>267</v>
      </c>
      <c r="D154" s="32"/>
      <c r="E154" s="32"/>
      <c r="F154" s="21"/>
      <c r="G154" s="21"/>
    </row>
    <row r="155" spans="1:7" ht="15.75">
      <c r="A155" s="6" t="s">
        <v>205</v>
      </c>
      <c r="B155" s="7" t="s">
        <v>58</v>
      </c>
      <c r="C155" s="8" t="s">
        <v>268</v>
      </c>
      <c r="D155" s="32"/>
      <c r="E155" s="32"/>
      <c r="F155" s="21"/>
      <c r="G155" s="21"/>
    </row>
    <row r="156" spans="1:7" ht="15.75">
      <c r="A156" s="6" t="s">
        <v>202</v>
      </c>
      <c r="B156" s="7" t="s">
        <v>58</v>
      </c>
      <c r="C156" s="8" t="s">
        <v>269</v>
      </c>
      <c r="D156" s="42">
        <v>101400</v>
      </c>
      <c r="E156" s="42">
        <v>60516.88</v>
      </c>
      <c r="F156" s="21">
        <f>D156-E156</f>
        <v>40883.12</v>
      </c>
      <c r="G156" s="21"/>
    </row>
    <row r="157" spans="1:7" ht="15.75">
      <c r="A157" s="6" t="s">
        <v>188</v>
      </c>
      <c r="B157" s="7" t="s">
        <v>58</v>
      </c>
      <c r="C157" s="8" t="s">
        <v>270</v>
      </c>
      <c r="D157" s="42">
        <v>12600</v>
      </c>
      <c r="E157" s="32"/>
      <c r="F157" s="21"/>
      <c r="G157" s="21"/>
    </row>
    <row r="158" spans="1:7" ht="15.75">
      <c r="A158" s="6" t="s">
        <v>206</v>
      </c>
      <c r="B158" s="7" t="s">
        <v>58</v>
      </c>
      <c r="C158" s="8" t="s">
        <v>271</v>
      </c>
      <c r="D158" s="32"/>
      <c r="E158" s="32"/>
      <c r="F158" s="21"/>
      <c r="G158" s="21"/>
    </row>
    <row r="159" spans="1:7" ht="15.75">
      <c r="A159" s="6" t="s">
        <v>189</v>
      </c>
      <c r="B159" s="7" t="s">
        <v>58</v>
      </c>
      <c r="C159" s="8" t="s">
        <v>272</v>
      </c>
      <c r="D159" s="42">
        <v>4950.57</v>
      </c>
      <c r="E159" s="42">
        <v>4950.57</v>
      </c>
      <c r="F159" s="21"/>
      <c r="G159" s="21"/>
    </row>
    <row r="160" spans="1:7" ht="15.75">
      <c r="A160" s="6" t="s">
        <v>186</v>
      </c>
      <c r="B160" s="7" t="s">
        <v>58</v>
      </c>
      <c r="C160" s="8" t="s">
        <v>273</v>
      </c>
      <c r="D160" s="42">
        <v>750</v>
      </c>
      <c r="E160" s="32"/>
      <c r="F160" s="21"/>
      <c r="G160" s="21"/>
    </row>
    <row r="161" spans="1:7" ht="15.75">
      <c r="A161" s="6" t="s">
        <v>198</v>
      </c>
      <c r="B161" s="7" t="s">
        <v>58</v>
      </c>
      <c r="C161" s="8" t="s">
        <v>274</v>
      </c>
      <c r="D161" s="42">
        <v>3830</v>
      </c>
      <c r="E161" s="42">
        <v>587.96</v>
      </c>
      <c r="F161" s="21"/>
      <c r="G161" s="21"/>
    </row>
    <row r="162" spans="1:7" ht="15.75">
      <c r="A162" s="6" t="s">
        <v>190</v>
      </c>
      <c r="B162" s="7" t="s">
        <v>58</v>
      </c>
      <c r="C162" s="8" t="s">
        <v>275</v>
      </c>
      <c r="D162" s="42">
        <v>30700</v>
      </c>
      <c r="E162" s="42">
        <v>23260.6</v>
      </c>
      <c r="F162" s="21"/>
      <c r="G162" s="21"/>
    </row>
    <row r="163" spans="1:7" ht="15.75">
      <c r="A163" s="6" t="s">
        <v>207</v>
      </c>
      <c r="B163" s="7" t="s">
        <v>58</v>
      </c>
      <c r="C163" s="8" t="s">
        <v>276</v>
      </c>
      <c r="D163" s="32"/>
      <c r="E163" s="32"/>
      <c r="F163" s="21"/>
      <c r="G163" s="21"/>
    </row>
    <row r="164" spans="1:7" ht="15.75">
      <c r="A164" s="6" t="s">
        <v>211</v>
      </c>
      <c r="B164" s="7" t="s">
        <v>58</v>
      </c>
      <c r="C164" s="8" t="s">
        <v>277</v>
      </c>
      <c r="D164" s="42">
        <v>8000</v>
      </c>
      <c r="E164" s="42">
        <v>6159.76</v>
      </c>
      <c r="F164" s="21">
        <f>D164-E164</f>
        <v>1840.2399999999998</v>
      </c>
      <c r="G164" s="21"/>
    </row>
    <row r="165" spans="1:7" ht="15.75">
      <c r="A165" s="6" t="s">
        <v>203</v>
      </c>
      <c r="B165" s="7" t="s">
        <v>58</v>
      </c>
      <c r="C165" s="8" t="s">
        <v>278</v>
      </c>
      <c r="D165" s="32"/>
      <c r="E165" s="32"/>
      <c r="F165" s="21"/>
      <c r="G165" s="21"/>
    </row>
    <row r="166" spans="1:7" ht="15.75">
      <c r="A166" s="6" t="s">
        <v>212</v>
      </c>
      <c r="B166" s="7" t="s">
        <v>58</v>
      </c>
      <c r="C166" s="8" t="s">
        <v>279</v>
      </c>
      <c r="D166" s="42">
        <v>2200</v>
      </c>
      <c r="E166" s="42">
        <v>2200</v>
      </c>
      <c r="F166" s="21"/>
      <c r="G166" s="21"/>
    </row>
    <row r="167" spans="1:7" ht="15.75">
      <c r="A167" s="6" t="s">
        <v>191</v>
      </c>
      <c r="B167" s="7" t="s">
        <v>58</v>
      </c>
      <c r="C167" s="8" t="s">
        <v>280</v>
      </c>
      <c r="D167" s="42">
        <v>20000</v>
      </c>
      <c r="E167" s="42">
        <v>3700</v>
      </c>
      <c r="F167" s="21"/>
      <c r="G167" s="21"/>
    </row>
    <row r="168" spans="1:7" ht="15.75">
      <c r="A168" s="6" t="s">
        <v>192</v>
      </c>
      <c r="B168" s="7" t="s">
        <v>58</v>
      </c>
      <c r="C168" s="8" t="s">
        <v>281</v>
      </c>
      <c r="D168" s="42">
        <v>175267.1</v>
      </c>
      <c r="E168" s="42">
        <v>97196</v>
      </c>
      <c r="F168" s="21">
        <f>D168-E168</f>
        <v>78071.1</v>
      </c>
      <c r="G168" s="21"/>
    </row>
    <row r="169" spans="1:7" ht="15.75">
      <c r="A169" s="6" t="s">
        <v>208</v>
      </c>
      <c r="B169" s="7" t="s">
        <v>58</v>
      </c>
      <c r="C169" s="8" t="s">
        <v>282</v>
      </c>
      <c r="D169" s="42">
        <v>6500</v>
      </c>
      <c r="E169" s="42">
        <v>2396</v>
      </c>
      <c r="F169" s="21"/>
      <c r="G169" s="21"/>
    </row>
    <row r="170" spans="1:7" ht="15.75">
      <c r="A170" s="6" t="s">
        <v>209</v>
      </c>
      <c r="B170" s="7" t="s">
        <v>58</v>
      </c>
      <c r="C170" s="8" t="s">
        <v>283</v>
      </c>
      <c r="D170" s="42">
        <v>5500</v>
      </c>
      <c r="E170" s="42">
        <v>3779</v>
      </c>
      <c r="F170" s="21"/>
      <c r="G170" s="21"/>
    </row>
    <row r="171" spans="1:7" ht="15.75">
      <c r="A171" s="6" t="s">
        <v>208</v>
      </c>
      <c r="B171" s="7" t="s">
        <v>58</v>
      </c>
      <c r="C171" s="8" t="s">
        <v>284</v>
      </c>
      <c r="D171" s="42">
        <v>2000</v>
      </c>
      <c r="E171" s="42">
        <v>620</v>
      </c>
      <c r="F171" s="21"/>
      <c r="G171" s="21"/>
    </row>
    <row r="172" spans="1:7" s="9" customFormat="1" ht="15.75">
      <c r="A172" s="24" t="s">
        <v>332</v>
      </c>
      <c r="B172" s="25" t="s">
        <v>58</v>
      </c>
      <c r="C172" s="23" t="s">
        <v>331</v>
      </c>
      <c r="D172" s="22">
        <f>D173</f>
        <v>35000</v>
      </c>
      <c r="E172" s="43">
        <f>E173</f>
        <v>35000</v>
      </c>
      <c r="F172" s="22">
        <f>D172-E172</f>
        <v>0</v>
      </c>
      <c r="G172" s="22"/>
    </row>
    <row r="173" spans="1:7" ht="15.75">
      <c r="A173" s="6" t="s">
        <v>332</v>
      </c>
      <c r="B173" s="7" t="s">
        <v>58</v>
      </c>
      <c r="C173" s="8" t="s">
        <v>333</v>
      </c>
      <c r="D173" s="42">
        <v>35000</v>
      </c>
      <c r="E173" s="42">
        <v>35000</v>
      </c>
      <c r="F173" s="21"/>
      <c r="G173" s="21"/>
    </row>
    <row r="174" spans="1:7" s="9" customFormat="1" ht="15.75">
      <c r="A174" s="24" t="s">
        <v>126</v>
      </c>
      <c r="B174" s="25" t="s">
        <v>58</v>
      </c>
      <c r="C174" s="23" t="s">
        <v>127</v>
      </c>
      <c r="D174" s="22">
        <f aca="true" t="shared" si="2" ref="D174:E176">D175</f>
        <v>13002.33</v>
      </c>
      <c r="E174" s="22">
        <f t="shared" si="2"/>
        <v>4102.33</v>
      </c>
      <c r="F174" s="22"/>
      <c r="G174" s="22"/>
    </row>
    <row r="175" spans="1:7" ht="30">
      <c r="A175" s="6" t="s">
        <v>83</v>
      </c>
      <c r="B175" s="7" t="s">
        <v>58</v>
      </c>
      <c r="C175" s="8" t="s">
        <v>128</v>
      </c>
      <c r="D175" s="39">
        <f t="shared" si="2"/>
        <v>13002.33</v>
      </c>
      <c r="E175" s="11">
        <f t="shared" si="2"/>
        <v>4102.33</v>
      </c>
      <c r="F175" s="21"/>
      <c r="G175" s="21"/>
    </row>
    <row r="176" spans="1:7" ht="15.75">
      <c r="A176" s="6"/>
      <c r="B176" s="7" t="s">
        <v>58</v>
      </c>
      <c r="C176" s="8" t="s">
        <v>129</v>
      </c>
      <c r="D176" s="39">
        <f t="shared" si="2"/>
        <v>13002.33</v>
      </c>
      <c r="E176" s="11">
        <f t="shared" si="2"/>
        <v>4102.33</v>
      </c>
      <c r="F176" s="21"/>
      <c r="G176" s="21"/>
    </row>
    <row r="177" spans="1:7" ht="15.75">
      <c r="A177" s="6" t="s">
        <v>187</v>
      </c>
      <c r="B177" s="7" t="s">
        <v>58</v>
      </c>
      <c r="C177" s="8" t="s">
        <v>130</v>
      </c>
      <c r="D177" s="41">
        <v>13002.33</v>
      </c>
      <c r="E177" s="41">
        <v>4102.33</v>
      </c>
      <c r="F177" s="21"/>
      <c r="G177" s="21"/>
    </row>
    <row r="178" spans="1:7" ht="15.75">
      <c r="A178" s="6" t="s">
        <v>186</v>
      </c>
      <c r="B178" s="7" t="s">
        <v>58</v>
      </c>
      <c r="C178" s="8" t="s">
        <v>131</v>
      </c>
      <c r="D178" s="39"/>
      <c r="E178" s="11"/>
      <c r="F178" s="21"/>
      <c r="G178" s="21"/>
    </row>
    <row r="179" spans="1:7" ht="15.75">
      <c r="A179" s="6" t="s">
        <v>191</v>
      </c>
      <c r="B179" s="7" t="s">
        <v>58</v>
      </c>
      <c r="C179" s="8" t="s">
        <v>132</v>
      </c>
      <c r="D179" s="39"/>
      <c r="E179" s="11"/>
      <c r="F179" s="21"/>
      <c r="G179" s="21"/>
    </row>
    <row r="180" spans="1:7" ht="15.75">
      <c r="A180" s="6" t="s">
        <v>192</v>
      </c>
      <c r="B180" s="7" t="s">
        <v>58</v>
      </c>
      <c r="C180" s="8" t="s">
        <v>133</v>
      </c>
      <c r="D180" s="39"/>
      <c r="E180" s="11"/>
      <c r="F180" s="21"/>
      <c r="G180" s="21"/>
    </row>
    <row r="181" spans="1:7" s="9" customFormat="1" ht="15.75">
      <c r="A181" s="24" t="s">
        <v>228</v>
      </c>
      <c r="B181" s="25" t="s">
        <v>58</v>
      </c>
      <c r="C181" s="23" t="s">
        <v>229</v>
      </c>
      <c r="D181" s="22"/>
      <c r="E181" s="22"/>
      <c r="F181" s="22"/>
      <c r="G181" s="22"/>
    </row>
    <row r="182" spans="1:7" ht="15.75">
      <c r="A182" s="3" t="s">
        <v>228</v>
      </c>
      <c r="B182" s="7" t="s">
        <v>58</v>
      </c>
      <c r="C182" s="8" t="s">
        <v>230</v>
      </c>
      <c r="D182" s="32"/>
      <c r="E182" s="32"/>
      <c r="F182" s="21"/>
      <c r="G182" s="21"/>
    </row>
    <row r="183" spans="1:7" ht="15.75">
      <c r="A183" s="3" t="s">
        <v>228</v>
      </c>
      <c r="B183" s="7" t="s">
        <v>58</v>
      </c>
      <c r="C183" s="8" t="s">
        <v>231</v>
      </c>
      <c r="D183" s="32"/>
      <c r="E183" s="32"/>
      <c r="F183" s="21"/>
      <c r="G183" s="21"/>
    </row>
    <row r="184" spans="1:7" ht="15.75">
      <c r="A184" s="3" t="s">
        <v>228</v>
      </c>
      <c r="B184" s="7" t="s">
        <v>58</v>
      </c>
      <c r="C184" s="8" t="s">
        <v>232</v>
      </c>
      <c r="D184" s="32"/>
      <c r="E184" s="32"/>
      <c r="F184" s="21"/>
      <c r="G184" s="21"/>
    </row>
    <row r="185" spans="1:7" s="9" customFormat="1" ht="15.75">
      <c r="A185" s="24" t="s">
        <v>81</v>
      </c>
      <c r="B185" s="25" t="s">
        <v>58</v>
      </c>
      <c r="C185" s="23" t="s">
        <v>134</v>
      </c>
      <c r="D185" s="22">
        <f>D186</f>
        <v>193126.7</v>
      </c>
      <c r="E185" s="22">
        <f>E186</f>
        <v>43200</v>
      </c>
      <c r="F185" s="22"/>
      <c r="G185" s="22"/>
    </row>
    <row r="186" spans="1:7" ht="30">
      <c r="A186" s="6" t="s">
        <v>83</v>
      </c>
      <c r="B186" s="7" t="s">
        <v>58</v>
      </c>
      <c r="C186" s="8" t="s">
        <v>135</v>
      </c>
      <c r="D186" s="39">
        <f>D187</f>
        <v>193126.7</v>
      </c>
      <c r="E186" s="11">
        <f>E187</f>
        <v>43200</v>
      </c>
      <c r="F186" s="21"/>
      <c r="G186" s="21"/>
    </row>
    <row r="187" spans="1:7" ht="15.75">
      <c r="A187" s="6"/>
      <c r="B187" s="7" t="s">
        <v>58</v>
      </c>
      <c r="C187" s="8" t="s">
        <v>136</v>
      </c>
      <c r="D187" s="39">
        <f>D188+D189+D190</f>
        <v>193126.7</v>
      </c>
      <c r="E187" s="11">
        <f>E188+E190</f>
        <v>43200</v>
      </c>
      <c r="F187" s="21"/>
      <c r="G187" s="21"/>
    </row>
    <row r="188" spans="1:7" ht="15.75">
      <c r="A188" s="6" t="s">
        <v>189</v>
      </c>
      <c r="B188" s="7" t="s">
        <v>58</v>
      </c>
      <c r="C188" s="8" t="s">
        <v>285</v>
      </c>
      <c r="D188" s="42">
        <v>33200</v>
      </c>
      <c r="E188" s="42">
        <v>33200</v>
      </c>
      <c r="F188" s="21"/>
      <c r="G188" s="21"/>
    </row>
    <row r="189" spans="1:7" ht="15.75">
      <c r="A189" s="6" t="s">
        <v>186</v>
      </c>
      <c r="B189" s="7" t="s">
        <v>58</v>
      </c>
      <c r="C189" s="8" t="s">
        <v>286</v>
      </c>
      <c r="D189" s="42">
        <v>149926.7</v>
      </c>
      <c r="E189" s="32"/>
      <c r="F189" s="21"/>
      <c r="G189" s="21"/>
    </row>
    <row r="190" spans="1:7" ht="15.75">
      <c r="A190" s="6" t="s">
        <v>192</v>
      </c>
      <c r="B190" s="7" t="s">
        <v>58</v>
      </c>
      <c r="C190" s="8" t="s">
        <v>287</v>
      </c>
      <c r="D190" s="42">
        <v>10000</v>
      </c>
      <c r="E190" s="42">
        <v>10000</v>
      </c>
      <c r="F190" s="21"/>
      <c r="G190" s="21"/>
    </row>
    <row r="191" spans="1:7" s="9" customFormat="1" ht="15.75">
      <c r="A191" s="27" t="s">
        <v>137</v>
      </c>
      <c r="B191" s="28" t="s">
        <v>58</v>
      </c>
      <c r="C191" s="29" t="s">
        <v>138</v>
      </c>
      <c r="D191" s="26">
        <f>D192</f>
        <v>8000</v>
      </c>
      <c r="E191" s="26"/>
      <c r="F191" s="26"/>
      <c r="G191" s="26"/>
    </row>
    <row r="192" spans="1:7" ht="15.75">
      <c r="A192" s="6"/>
      <c r="B192" s="7" t="s">
        <v>58</v>
      </c>
      <c r="C192" s="8" t="s">
        <v>139</v>
      </c>
      <c r="D192" s="39">
        <f>D193</f>
        <v>8000</v>
      </c>
      <c r="E192" s="32"/>
      <c r="F192" s="21"/>
      <c r="G192" s="21"/>
    </row>
    <row r="193" spans="1:7" ht="15.75">
      <c r="A193" s="6"/>
      <c r="B193" s="7" t="s">
        <v>58</v>
      </c>
      <c r="C193" s="8" t="s">
        <v>140</v>
      </c>
      <c r="D193" s="39">
        <f>D194</f>
        <v>8000</v>
      </c>
      <c r="E193" s="32"/>
      <c r="F193" s="21"/>
      <c r="G193" s="21"/>
    </row>
    <row r="194" spans="1:7" ht="30">
      <c r="A194" s="6" t="s">
        <v>200</v>
      </c>
      <c r="B194" s="7" t="s">
        <v>58</v>
      </c>
      <c r="C194" s="8" t="s">
        <v>288</v>
      </c>
      <c r="D194" s="42">
        <v>8000</v>
      </c>
      <c r="E194" s="32"/>
      <c r="F194" s="21"/>
      <c r="G194" s="21"/>
    </row>
    <row r="195" spans="1:7" s="9" customFormat="1" ht="15.75">
      <c r="A195" s="24" t="s">
        <v>141</v>
      </c>
      <c r="B195" s="25" t="s">
        <v>58</v>
      </c>
      <c r="C195" s="23" t="s">
        <v>142</v>
      </c>
      <c r="D195" s="22"/>
      <c r="E195" s="22"/>
      <c r="F195" s="22"/>
      <c r="G195" s="22"/>
    </row>
    <row r="196" spans="1:7" ht="30">
      <c r="A196" s="6" t="s">
        <v>83</v>
      </c>
      <c r="B196" s="7" t="s">
        <v>58</v>
      </c>
      <c r="C196" s="8" t="s">
        <v>143</v>
      </c>
      <c r="D196" s="39"/>
      <c r="E196" s="11"/>
      <c r="F196" s="21"/>
      <c r="G196" s="21"/>
    </row>
    <row r="197" spans="1:7" ht="15.75">
      <c r="A197" s="6"/>
      <c r="B197" s="7" t="s">
        <v>58</v>
      </c>
      <c r="C197" s="8" t="s">
        <v>144</v>
      </c>
      <c r="D197" s="39"/>
      <c r="E197" s="11"/>
      <c r="F197" s="21"/>
      <c r="G197" s="21"/>
    </row>
    <row r="198" spans="1:7" ht="15.75">
      <c r="A198" s="6" t="s">
        <v>186</v>
      </c>
      <c r="B198" s="7" t="s">
        <v>58</v>
      </c>
      <c r="C198" s="8" t="s">
        <v>145</v>
      </c>
      <c r="D198" s="32"/>
      <c r="E198" s="32"/>
      <c r="F198" s="21"/>
      <c r="G198" s="21"/>
    </row>
    <row r="199" spans="1:7" ht="15.75">
      <c r="A199" s="6" t="s">
        <v>192</v>
      </c>
      <c r="B199" s="7" t="s">
        <v>58</v>
      </c>
      <c r="C199" s="8" t="s">
        <v>146</v>
      </c>
      <c r="D199" s="32"/>
      <c r="E199" s="32"/>
      <c r="F199" s="21"/>
      <c r="G199" s="21"/>
    </row>
    <row r="200" spans="1:7" ht="15.75">
      <c r="A200" s="6"/>
      <c r="B200" s="7" t="s">
        <v>58</v>
      </c>
      <c r="C200" s="8" t="s">
        <v>143</v>
      </c>
      <c r="D200" s="32"/>
      <c r="E200" s="32"/>
      <c r="F200" s="21"/>
      <c r="G200" s="21"/>
    </row>
    <row r="201" spans="1:7" ht="15.75">
      <c r="A201" s="6"/>
      <c r="B201" s="7" t="s">
        <v>58</v>
      </c>
      <c r="C201" s="8" t="s">
        <v>144</v>
      </c>
      <c r="D201" s="32"/>
      <c r="E201" s="32"/>
      <c r="F201" s="21"/>
      <c r="G201" s="21"/>
    </row>
    <row r="202" spans="1:7" ht="15.75">
      <c r="A202" s="6" t="s">
        <v>198</v>
      </c>
      <c r="B202" s="7" t="s">
        <v>58</v>
      </c>
      <c r="C202" s="8" t="s">
        <v>289</v>
      </c>
      <c r="D202" s="32"/>
      <c r="E202" s="32"/>
      <c r="F202" s="21"/>
      <c r="G202" s="21"/>
    </row>
    <row r="203" spans="1:7" s="9" customFormat="1" ht="15.75">
      <c r="A203" s="24" t="s">
        <v>98</v>
      </c>
      <c r="B203" s="25" t="s">
        <v>58</v>
      </c>
      <c r="C203" s="23" t="s">
        <v>147</v>
      </c>
      <c r="D203" s="22">
        <f>D204</f>
        <v>30000</v>
      </c>
      <c r="E203" s="22"/>
      <c r="F203" s="22"/>
      <c r="G203" s="22"/>
    </row>
    <row r="204" spans="1:7" ht="30">
      <c r="A204" s="6" t="s">
        <v>83</v>
      </c>
      <c r="B204" s="7" t="s">
        <v>58</v>
      </c>
      <c r="C204" s="8" t="s">
        <v>148</v>
      </c>
      <c r="D204" s="39">
        <f>D205</f>
        <v>30000</v>
      </c>
      <c r="E204" s="11"/>
      <c r="F204" s="21"/>
      <c r="G204" s="21"/>
    </row>
    <row r="205" spans="1:7" ht="15.75">
      <c r="A205" s="6"/>
      <c r="B205" s="7" t="s">
        <v>58</v>
      </c>
      <c r="C205" s="8" t="s">
        <v>149</v>
      </c>
      <c r="D205" s="39">
        <f>D210</f>
        <v>30000</v>
      </c>
      <c r="E205" s="11"/>
      <c r="F205" s="21"/>
      <c r="G205" s="21"/>
    </row>
    <row r="206" spans="1:7" ht="15.75">
      <c r="A206" s="6" t="s">
        <v>210</v>
      </c>
      <c r="B206" s="7" t="s">
        <v>58</v>
      </c>
      <c r="C206" s="8" t="s">
        <v>296</v>
      </c>
      <c r="D206" s="39"/>
      <c r="E206" s="11"/>
      <c r="F206" s="21"/>
      <c r="G206" s="21"/>
    </row>
    <row r="207" spans="1:7" ht="15.75">
      <c r="A207" s="6" t="s">
        <v>186</v>
      </c>
      <c r="B207" s="7" t="s">
        <v>58</v>
      </c>
      <c r="C207" s="8" t="s">
        <v>297</v>
      </c>
      <c r="D207" s="32"/>
      <c r="E207" s="32"/>
      <c r="F207" s="21"/>
      <c r="G207" s="21"/>
    </row>
    <row r="208" spans="1:7" ht="15.75">
      <c r="A208" s="6" t="s">
        <v>190</v>
      </c>
      <c r="B208" s="7" t="s">
        <v>58</v>
      </c>
      <c r="C208" s="8" t="s">
        <v>298</v>
      </c>
      <c r="D208" s="32"/>
      <c r="E208" s="32"/>
      <c r="F208" s="21"/>
      <c r="G208" s="21"/>
    </row>
    <row r="209" spans="1:7" ht="30">
      <c r="A209" s="6" t="s">
        <v>204</v>
      </c>
      <c r="B209" s="7" t="s">
        <v>58</v>
      </c>
      <c r="C209" s="8" t="s">
        <v>299</v>
      </c>
      <c r="D209" s="32"/>
      <c r="E209" s="32"/>
      <c r="F209" s="21"/>
      <c r="G209" s="21"/>
    </row>
    <row r="210" spans="1:7" ht="15.75">
      <c r="A210" s="6" t="s">
        <v>191</v>
      </c>
      <c r="B210" s="7" t="s">
        <v>58</v>
      </c>
      <c r="C210" s="8" t="s">
        <v>300</v>
      </c>
      <c r="D210" s="42">
        <v>30000</v>
      </c>
      <c r="E210" s="32"/>
      <c r="F210" s="21"/>
      <c r="G210" s="21"/>
    </row>
    <row r="211" spans="1:7" ht="15.75">
      <c r="A211" s="6" t="s">
        <v>192</v>
      </c>
      <c r="B211" s="7" t="s">
        <v>58</v>
      </c>
      <c r="C211" s="8" t="s">
        <v>301</v>
      </c>
      <c r="D211" s="39"/>
      <c r="E211" s="11"/>
      <c r="F211" s="21"/>
      <c r="G211" s="21"/>
    </row>
    <row r="212" spans="1:7" s="9" customFormat="1" ht="15.75">
      <c r="A212" s="24" t="s">
        <v>88</v>
      </c>
      <c r="B212" s="25" t="s">
        <v>58</v>
      </c>
      <c r="C212" s="23" t="s">
        <v>150</v>
      </c>
      <c r="D212" s="22">
        <f aca="true" t="shared" si="3" ref="D212:F213">D213</f>
        <v>241630</v>
      </c>
      <c r="E212" s="22">
        <f t="shared" si="3"/>
        <v>157312.94</v>
      </c>
      <c r="F212" s="22">
        <f t="shared" si="3"/>
        <v>84317.06</v>
      </c>
      <c r="G212" s="22"/>
    </row>
    <row r="213" spans="1:7" ht="30">
      <c r="A213" s="6" t="s">
        <v>83</v>
      </c>
      <c r="B213" s="7" t="s">
        <v>58</v>
      </c>
      <c r="C213" s="8" t="s">
        <v>151</v>
      </c>
      <c r="D213" s="39">
        <f t="shared" si="3"/>
        <v>241630</v>
      </c>
      <c r="E213" s="11">
        <f t="shared" si="3"/>
        <v>157312.94</v>
      </c>
      <c r="F213" s="21">
        <f t="shared" si="3"/>
        <v>84317.06</v>
      </c>
      <c r="G213" s="21"/>
    </row>
    <row r="214" spans="1:7" ht="15.75">
      <c r="A214" s="6"/>
      <c r="B214" s="7" t="s">
        <v>58</v>
      </c>
      <c r="C214" s="8" t="s">
        <v>152</v>
      </c>
      <c r="D214" s="39">
        <f>D219+D224+D225+D227+D228</f>
        <v>241630</v>
      </c>
      <c r="E214" s="11">
        <f>E219+E224+E227+E228</f>
        <v>157312.94</v>
      </c>
      <c r="F214" s="21">
        <f>D214-E214</f>
        <v>84317.06</v>
      </c>
      <c r="G214" s="21"/>
    </row>
    <row r="215" spans="1:7" ht="15.75">
      <c r="A215" s="6" t="s">
        <v>194</v>
      </c>
      <c r="B215" s="7" t="s">
        <v>58</v>
      </c>
      <c r="C215" s="8" t="s">
        <v>302</v>
      </c>
      <c r="D215" s="39"/>
      <c r="E215" s="11"/>
      <c r="F215" s="21"/>
      <c r="G215" s="21"/>
    </row>
    <row r="216" spans="1:7" ht="15.75">
      <c r="A216" s="6" t="s">
        <v>196</v>
      </c>
      <c r="B216" s="7" t="s">
        <v>58</v>
      </c>
      <c r="C216" s="8" t="s">
        <v>303</v>
      </c>
      <c r="D216" s="39"/>
      <c r="E216" s="11"/>
      <c r="F216" s="21"/>
      <c r="G216" s="21"/>
    </row>
    <row r="217" spans="1:7" ht="15.75">
      <c r="A217" s="6" t="s">
        <v>197</v>
      </c>
      <c r="B217" s="7" t="s">
        <v>58</v>
      </c>
      <c r="C217" s="8" t="s">
        <v>304</v>
      </c>
      <c r="D217" s="39"/>
      <c r="E217" s="11"/>
      <c r="F217" s="21"/>
      <c r="G217" s="21"/>
    </row>
    <row r="218" spans="1:7" ht="15.75">
      <c r="A218" s="6" t="s">
        <v>187</v>
      </c>
      <c r="B218" s="7" t="s">
        <v>58</v>
      </c>
      <c r="C218" s="8" t="s">
        <v>305</v>
      </c>
      <c r="D218" s="32"/>
      <c r="E218" s="32"/>
      <c r="F218" s="21"/>
      <c r="G218" s="21"/>
    </row>
    <row r="219" spans="1:7" ht="15.75">
      <c r="A219" s="6" t="s">
        <v>188</v>
      </c>
      <c r="B219" s="7" t="s">
        <v>58</v>
      </c>
      <c r="C219" s="8" t="s">
        <v>306</v>
      </c>
      <c r="D219" s="42">
        <v>120000</v>
      </c>
      <c r="E219" s="42">
        <v>44377.94</v>
      </c>
      <c r="F219" s="21">
        <f>D219-E219</f>
        <v>75622.06</v>
      </c>
      <c r="G219" s="21"/>
    </row>
    <row r="220" spans="1:7" ht="15.75">
      <c r="A220" s="6" t="s">
        <v>189</v>
      </c>
      <c r="B220" s="7" t="s">
        <v>58</v>
      </c>
      <c r="C220" s="8" t="s">
        <v>307</v>
      </c>
      <c r="D220" s="32"/>
      <c r="E220" s="32"/>
      <c r="F220" s="21"/>
      <c r="G220" s="21"/>
    </row>
    <row r="221" spans="1:7" ht="15.75">
      <c r="A221" s="6" t="s">
        <v>233</v>
      </c>
      <c r="B221" s="7" t="s">
        <v>58</v>
      </c>
      <c r="C221" s="8" t="s">
        <v>308</v>
      </c>
      <c r="D221" s="32"/>
      <c r="E221" s="32"/>
      <c r="F221" s="21"/>
      <c r="G221" s="21"/>
    </row>
    <row r="222" spans="1:7" ht="15.75">
      <c r="A222" s="6" t="s">
        <v>233</v>
      </c>
      <c r="B222" s="7" t="s">
        <v>58</v>
      </c>
      <c r="C222" s="8" t="s">
        <v>309</v>
      </c>
      <c r="D222" s="32"/>
      <c r="E222" s="32"/>
      <c r="F222" s="21"/>
      <c r="G222" s="21"/>
    </row>
    <row r="223" spans="1:7" ht="15.75">
      <c r="A223" s="6" t="s">
        <v>233</v>
      </c>
      <c r="B223" s="7" t="s">
        <v>58</v>
      </c>
      <c r="C223" s="8" t="s">
        <v>310</v>
      </c>
      <c r="D223" s="32"/>
      <c r="E223" s="32"/>
      <c r="F223" s="21"/>
      <c r="G223" s="21"/>
    </row>
    <row r="224" spans="1:7" ht="15.75">
      <c r="A224" s="6" t="s">
        <v>193</v>
      </c>
      <c r="B224" s="7" t="s">
        <v>58</v>
      </c>
      <c r="C224" s="8" t="s">
        <v>311</v>
      </c>
      <c r="D224" s="42">
        <v>5053</v>
      </c>
      <c r="E224" s="42">
        <v>5053</v>
      </c>
      <c r="F224" s="21"/>
      <c r="G224" s="21"/>
    </row>
    <row r="225" spans="1:7" ht="15.75">
      <c r="A225" s="6" t="s">
        <v>190</v>
      </c>
      <c r="B225" s="7" t="s">
        <v>58</v>
      </c>
      <c r="C225" s="8" t="s">
        <v>312</v>
      </c>
      <c r="D225" s="42">
        <v>7000</v>
      </c>
      <c r="E225" s="32"/>
      <c r="F225" s="21"/>
      <c r="G225" s="21"/>
    </row>
    <row r="226" spans="1:7" ht="30">
      <c r="A226" s="6" t="s">
        <v>204</v>
      </c>
      <c r="B226" s="7" t="s">
        <v>58</v>
      </c>
      <c r="C226" s="8" t="s">
        <v>313</v>
      </c>
      <c r="D226" s="32"/>
      <c r="E226" s="32"/>
      <c r="F226" s="21"/>
      <c r="G226" s="21"/>
    </row>
    <row r="227" spans="1:7" ht="15.75">
      <c r="A227" s="6" t="s">
        <v>191</v>
      </c>
      <c r="B227" s="7" t="s">
        <v>58</v>
      </c>
      <c r="C227" s="8" t="s">
        <v>314</v>
      </c>
      <c r="D227" s="42">
        <v>24000</v>
      </c>
      <c r="E227" s="42">
        <v>24000</v>
      </c>
      <c r="F227" s="21"/>
      <c r="G227" s="21"/>
    </row>
    <row r="228" spans="1:7" ht="15.75">
      <c r="A228" s="6" t="s">
        <v>192</v>
      </c>
      <c r="B228" s="7" t="s">
        <v>58</v>
      </c>
      <c r="C228" s="8" t="s">
        <v>315</v>
      </c>
      <c r="D228" s="42">
        <v>85577</v>
      </c>
      <c r="E228" s="42">
        <v>83882</v>
      </c>
      <c r="F228" s="21">
        <f>D228-E228</f>
        <v>1695</v>
      </c>
      <c r="G228" s="21"/>
    </row>
    <row r="229" spans="1:7" s="9" customFormat="1" ht="15.75">
      <c r="A229" s="3" t="s">
        <v>111</v>
      </c>
      <c r="B229" s="4" t="s">
        <v>58</v>
      </c>
      <c r="C229" s="5" t="s">
        <v>153</v>
      </c>
      <c r="D229" s="21"/>
      <c r="E229" s="10"/>
      <c r="F229" s="21"/>
      <c r="G229" s="21"/>
    </row>
    <row r="230" spans="1:7" ht="15.75">
      <c r="A230" s="6"/>
      <c r="B230" s="7" t="s">
        <v>58</v>
      </c>
      <c r="C230" s="8" t="s">
        <v>154</v>
      </c>
      <c r="D230" s="39"/>
      <c r="E230" s="11"/>
      <c r="F230" s="21"/>
      <c r="G230" s="21"/>
    </row>
    <row r="231" spans="1:7" ht="15.75">
      <c r="A231" s="6"/>
      <c r="B231" s="7" t="s">
        <v>58</v>
      </c>
      <c r="C231" s="8" t="s">
        <v>155</v>
      </c>
      <c r="D231" s="39"/>
      <c r="E231" s="11"/>
      <c r="F231" s="21"/>
      <c r="G231" s="21"/>
    </row>
    <row r="232" spans="1:7" ht="15.75">
      <c r="A232" s="6" t="s">
        <v>212</v>
      </c>
      <c r="B232" s="7" t="s">
        <v>58</v>
      </c>
      <c r="C232" s="8" t="s">
        <v>156</v>
      </c>
      <c r="D232" s="39"/>
      <c r="E232" s="11"/>
      <c r="F232" s="21"/>
      <c r="G232" s="21"/>
    </row>
    <row r="233" spans="1:7" s="9" customFormat="1" ht="15.75">
      <c r="A233" s="3" t="s">
        <v>157</v>
      </c>
      <c r="B233" s="4" t="s">
        <v>58</v>
      </c>
      <c r="C233" s="5" t="s">
        <v>158</v>
      </c>
      <c r="D233" s="21"/>
      <c r="E233" s="10"/>
      <c r="F233" s="21"/>
      <c r="G233" s="21"/>
    </row>
    <row r="234" spans="1:7" ht="15.75">
      <c r="A234" s="6"/>
      <c r="B234" s="7" t="s">
        <v>58</v>
      </c>
      <c r="C234" s="8" t="s">
        <v>159</v>
      </c>
      <c r="D234" s="39"/>
      <c r="E234" s="11"/>
      <c r="F234" s="21"/>
      <c r="G234" s="21"/>
    </row>
    <row r="235" spans="1:7" ht="15.75">
      <c r="A235" s="6"/>
      <c r="B235" s="7" t="s">
        <v>58</v>
      </c>
      <c r="C235" s="8" t="s">
        <v>160</v>
      </c>
      <c r="D235" s="39"/>
      <c r="E235" s="11"/>
      <c r="F235" s="21"/>
      <c r="G235" s="21"/>
    </row>
    <row r="236" spans="1:7" ht="27.75" customHeight="1">
      <c r="A236" s="6" t="s">
        <v>213</v>
      </c>
      <c r="B236" s="7" t="s">
        <v>58</v>
      </c>
      <c r="C236" s="8" t="s">
        <v>161</v>
      </c>
      <c r="D236" s="39"/>
      <c r="E236" s="11"/>
      <c r="F236" s="21"/>
      <c r="G236" s="21"/>
    </row>
    <row r="237" spans="1:7" s="9" customFormat="1" ht="15.75">
      <c r="A237" s="3" t="s">
        <v>98</v>
      </c>
      <c r="B237" s="4" t="s">
        <v>58</v>
      </c>
      <c r="C237" s="5" t="s">
        <v>162</v>
      </c>
      <c r="D237" s="21"/>
      <c r="E237" s="10"/>
      <c r="F237" s="21"/>
      <c r="G237" s="21"/>
    </row>
    <row r="238" spans="1:7" ht="30">
      <c r="A238" s="6" t="s">
        <v>83</v>
      </c>
      <c r="B238" s="7" t="s">
        <v>58</v>
      </c>
      <c r="C238" s="8" t="s">
        <v>163</v>
      </c>
      <c r="D238" s="39"/>
      <c r="E238" s="11"/>
      <c r="F238" s="21"/>
      <c r="G238" s="21"/>
    </row>
    <row r="239" spans="1:7" ht="15.75">
      <c r="A239" s="6"/>
      <c r="B239" s="7" t="s">
        <v>58</v>
      </c>
      <c r="C239" s="8" t="s">
        <v>164</v>
      </c>
      <c r="D239" s="39"/>
      <c r="E239" s="11"/>
      <c r="F239" s="21"/>
      <c r="G239" s="21"/>
    </row>
    <row r="240" spans="1:7" ht="15.75">
      <c r="A240" s="6" t="s">
        <v>186</v>
      </c>
      <c r="B240" s="7" t="s">
        <v>58</v>
      </c>
      <c r="C240" s="8" t="s">
        <v>165</v>
      </c>
      <c r="D240" s="39"/>
      <c r="E240" s="11"/>
      <c r="F240" s="21"/>
      <c r="G240" s="21"/>
    </row>
    <row r="241" spans="1:7" s="9" customFormat="1" ht="15.75">
      <c r="A241" s="24" t="s">
        <v>88</v>
      </c>
      <c r="B241" s="25" t="s">
        <v>58</v>
      </c>
      <c r="C241" s="23" t="s">
        <v>166</v>
      </c>
      <c r="D241" s="22"/>
      <c r="E241" s="22"/>
      <c r="F241" s="22"/>
      <c r="G241" s="22"/>
    </row>
    <row r="242" spans="1:7" ht="30">
      <c r="A242" s="6" t="s">
        <v>83</v>
      </c>
      <c r="B242" s="7" t="s">
        <v>58</v>
      </c>
      <c r="C242" s="8" t="s">
        <v>167</v>
      </c>
      <c r="D242" s="32"/>
      <c r="E242" s="32"/>
      <c r="F242" s="21"/>
      <c r="G242" s="21"/>
    </row>
    <row r="243" spans="1:7" ht="15.75">
      <c r="A243" s="6"/>
      <c r="B243" s="7" t="s">
        <v>58</v>
      </c>
      <c r="C243" s="8" t="s">
        <v>168</v>
      </c>
      <c r="D243" s="32"/>
      <c r="E243" s="32"/>
      <c r="F243" s="21"/>
      <c r="G243" s="21"/>
    </row>
    <row r="244" spans="1:7" ht="15.75">
      <c r="A244" s="6" t="s">
        <v>186</v>
      </c>
      <c r="B244" s="7" t="s">
        <v>58</v>
      </c>
      <c r="C244" s="8" t="s">
        <v>169</v>
      </c>
      <c r="D244" s="32"/>
      <c r="E244" s="11"/>
      <c r="F244" s="21"/>
      <c r="G244" s="21"/>
    </row>
    <row r="245" spans="1:7" ht="15.75">
      <c r="A245" s="6" t="s">
        <v>190</v>
      </c>
      <c r="B245" s="7" t="s">
        <v>58</v>
      </c>
      <c r="C245" s="8" t="s">
        <v>170</v>
      </c>
      <c r="D245" s="32"/>
      <c r="E245" s="11"/>
      <c r="F245" s="21"/>
      <c r="G245" s="21"/>
    </row>
    <row r="246" spans="1:7" ht="15.75">
      <c r="A246" s="6" t="s">
        <v>193</v>
      </c>
      <c r="B246" s="7" t="s">
        <v>58</v>
      </c>
      <c r="C246" s="8" t="s">
        <v>171</v>
      </c>
      <c r="D246" s="32"/>
      <c r="E246" s="11"/>
      <c r="F246" s="21"/>
      <c r="G246" s="21"/>
    </row>
    <row r="247" spans="1:7" ht="15.75">
      <c r="A247" s="6" t="s">
        <v>193</v>
      </c>
      <c r="B247" s="7" t="s">
        <v>58</v>
      </c>
      <c r="C247" s="8" t="s">
        <v>172</v>
      </c>
      <c r="D247" s="32"/>
      <c r="E247" s="11"/>
      <c r="F247" s="21"/>
      <c r="G247" s="21"/>
    </row>
    <row r="248" spans="1:7" ht="15.75">
      <c r="A248" s="6" t="s">
        <v>191</v>
      </c>
      <c r="B248" s="7" t="s">
        <v>58</v>
      </c>
      <c r="C248" s="8" t="s">
        <v>173</v>
      </c>
      <c r="D248" s="32"/>
      <c r="E248" s="11"/>
      <c r="F248" s="21"/>
      <c r="G248" s="21"/>
    </row>
    <row r="249" spans="1:7" s="9" customFormat="1" ht="15.75">
      <c r="A249" s="3" t="s">
        <v>111</v>
      </c>
      <c r="B249" s="4" t="s">
        <v>58</v>
      </c>
      <c r="C249" s="5" t="s">
        <v>174</v>
      </c>
      <c r="D249" s="33"/>
      <c r="E249" s="10"/>
      <c r="F249" s="21"/>
      <c r="G249" s="21"/>
    </row>
    <row r="250" spans="1:7" ht="30">
      <c r="A250" s="6" t="s">
        <v>83</v>
      </c>
      <c r="B250" s="7" t="s">
        <v>58</v>
      </c>
      <c r="C250" s="8" t="s">
        <v>175</v>
      </c>
      <c r="D250" s="39"/>
      <c r="E250" s="11"/>
      <c r="F250" s="21"/>
      <c r="G250" s="21"/>
    </row>
    <row r="251" spans="1:7" ht="15.75">
      <c r="A251" s="6"/>
      <c r="B251" s="7" t="s">
        <v>58</v>
      </c>
      <c r="C251" s="8" t="s">
        <v>176</v>
      </c>
      <c r="D251" s="39"/>
      <c r="E251" s="11"/>
      <c r="F251" s="21"/>
      <c r="G251" s="21"/>
    </row>
    <row r="252" spans="1:7" ht="15.75">
      <c r="A252" s="7" t="s">
        <v>58</v>
      </c>
      <c r="B252" s="7" t="s">
        <v>58</v>
      </c>
      <c r="C252" s="8" t="s">
        <v>177</v>
      </c>
      <c r="D252" s="39"/>
      <c r="E252" s="11"/>
      <c r="F252" s="21"/>
      <c r="G252" s="21"/>
    </row>
    <row r="253" spans="1:7" ht="15.75">
      <c r="A253" s="3" t="s">
        <v>178</v>
      </c>
      <c r="B253" s="4" t="s">
        <v>179</v>
      </c>
      <c r="C253" s="5" t="s">
        <v>58</v>
      </c>
      <c r="D253" s="21"/>
      <c r="E253" s="10"/>
      <c r="F253" s="21"/>
      <c r="G253" s="21"/>
    </row>
    <row r="254" spans="1:7" ht="15.75">
      <c r="A254" s="3" t="s">
        <v>180</v>
      </c>
      <c r="B254" s="4" t="s">
        <v>181</v>
      </c>
      <c r="C254" s="5" t="s">
        <v>59</v>
      </c>
      <c r="D254" s="21"/>
      <c r="E254" s="10"/>
      <c r="F254" s="10"/>
      <c r="G254" s="10"/>
    </row>
    <row r="255" spans="1:7" ht="15">
      <c r="A255" s="6" t="s">
        <v>184</v>
      </c>
      <c r="B255" s="7" t="s">
        <v>58</v>
      </c>
      <c r="C255" s="8" t="s">
        <v>182</v>
      </c>
      <c r="D255" s="39"/>
      <c r="E255" s="11">
        <v>84747.65</v>
      </c>
      <c r="F255" s="11"/>
      <c r="G255" s="11"/>
    </row>
    <row r="256" spans="1:7" ht="15">
      <c r="A256" s="6"/>
      <c r="B256" s="7"/>
      <c r="C256" s="8"/>
      <c r="D256" s="39"/>
      <c r="E256" s="11"/>
      <c r="F256" s="11"/>
      <c r="G256" s="11"/>
    </row>
    <row r="257" spans="1:7" ht="15">
      <c r="A257" s="6" t="s">
        <v>185</v>
      </c>
      <c r="B257" s="7" t="s">
        <v>58</v>
      </c>
      <c r="C257" s="8" t="s">
        <v>183</v>
      </c>
      <c r="D257" s="39"/>
      <c r="E257" s="11">
        <v>157423.93</v>
      </c>
      <c r="F257" s="11"/>
      <c r="G257" s="11"/>
    </row>
    <row r="258" spans="4:7" ht="15">
      <c r="D258" s="12"/>
      <c r="E258" s="12"/>
      <c r="F258" s="12"/>
      <c r="G258" s="12"/>
    </row>
    <row r="259" ht="15">
      <c r="C259" s="1" t="s">
        <v>322</v>
      </c>
    </row>
    <row r="260" ht="15">
      <c r="A260" s="1" t="s">
        <v>53</v>
      </c>
    </row>
    <row r="261" ht="15">
      <c r="C261" s="1" t="s">
        <v>214</v>
      </c>
    </row>
    <row r="262" ht="15">
      <c r="A262" s="1" t="s">
        <v>54</v>
      </c>
    </row>
  </sheetData>
  <sheetProtection/>
  <mergeCells count="8">
    <mergeCell ref="A7:G7"/>
    <mergeCell ref="A8:G8"/>
    <mergeCell ref="A1:G1"/>
    <mergeCell ref="A2:G2"/>
    <mergeCell ref="A3:G3"/>
    <mergeCell ref="A4:G4"/>
    <mergeCell ref="A5:G5"/>
    <mergeCell ref="A6:G6"/>
  </mergeCells>
  <printOptions horizontalCentered="1"/>
  <pageMargins left="0.2" right="0.2" top="0.4" bottom="0.2" header="0" footer="0"/>
  <pageSetup fitToHeight="100" fitToWidth="1" horizontalDpi="600" verticalDpi="600" orientation="portrait" paperSize="9" scale="43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BashFin</cp:lastModifiedBy>
  <cp:lastPrinted>2017-09-05T04:24:15Z</cp:lastPrinted>
  <dcterms:created xsi:type="dcterms:W3CDTF">2016-06-01T06:06:33Z</dcterms:created>
  <dcterms:modified xsi:type="dcterms:W3CDTF">2017-09-05T04:24:19Z</dcterms:modified>
  <cp:category/>
  <cp:version/>
  <cp:contentType/>
  <cp:contentStatus/>
</cp:coreProperties>
</file>